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11820"/>
  </bookViews>
  <sheets>
    <sheet name="Adatbázis" sheetId="1" r:id="rId1"/>
    <sheet name="Változás" sheetId="2" r:id="rId2"/>
  </sheets>
  <calcPr calcId="125725"/>
</workbook>
</file>

<file path=xl/calcChain.xml><?xml version="1.0" encoding="utf-8"?>
<calcChain xmlns="http://schemas.openxmlformats.org/spreadsheetml/2006/main">
  <c r="U28" i="2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Q27" l="1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3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3"/>
  <c r="F29" i="1"/>
  <c r="S28" i="2"/>
  <c r="T28" s="1"/>
  <c r="R28"/>
  <c r="O28"/>
  <c r="Q28" s="1"/>
  <c r="N28"/>
  <c r="K28"/>
  <c r="M28" s="1"/>
  <c r="J28"/>
  <c r="G28"/>
  <c r="H28" s="1"/>
  <c r="F28"/>
  <c r="C28"/>
  <c r="D28" s="1"/>
  <c r="B28"/>
  <c r="M19" i="1"/>
  <c r="M9"/>
  <c r="M23"/>
  <c r="M24"/>
  <c r="M25"/>
  <c r="M26"/>
  <c r="M28"/>
  <c r="M29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"/>
  <c r="M6"/>
  <c r="M7"/>
  <c r="M8"/>
  <c r="M10"/>
  <c r="M11"/>
  <c r="M12"/>
  <c r="M13"/>
  <c r="M14"/>
  <c r="M15"/>
  <c r="M16"/>
  <c r="M17"/>
  <c r="M18"/>
  <c r="M20"/>
  <c r="M21"/>
  <c r="M22"/>
  <c r="M4"/>
  <c r="B29"/>
  <c r="C29"/>
  <c r="D29"/>
  <c r="E29"/>
  <c r="P28" i="2" l="1"/>
  <c r="L28"/>
  <c r="I28"/>
  <c r="E28"/>
  <c r="M27" i="1"/>
</calcChain>
</file>

<file path=xl/sharedStrings.xml><?xml version="1.0" encoding="utf-8"?>
<sst xmlns="http://schemas.openxmlformats.org/spreadsheetml/2006/main" count="131" uniqueCount="60">
  <si>
    <t>LMP</t>
  </si>
  <si>
    <t>Bakonynána</t>
  </si>
  <si>
    <t>Bánd</t>
  </si>
  <si>
    <t>Csehbánya</t>
  </si>
  <si>
    <t>Csetény</t>
  </si>
  <si>
    <t>Dudar</t>
  </si>
  <si>
    <t>Eplény</t>
  </si>
  <si>
    <t>Hajmáskér</t>
  </si>
  <si>
    <t>Hárskút</t>
  </si>
  <si>
    <t>Herend</t>
  </si>
  <si>
    <t>Jásd</t>
  </si>
  <si>
    <t>Királyszentistván</t>
  </si>
  <si>
    <t>Kislőd</t>
  </si>
  <si>
    <t>Lókút</t>
  </si>
  <si>
    <t>Márkó</t>
  </si>
  <si>
    <t>Nemesvámos</t>
  </si>
  <si>
    <t>Öskü</t>
  </si>
  <si>
    <t>Sóly</t>
  </si>
  <si>
    <t>Szápár</t>
  </si>
  <si>
    <t>Szentgál</t>
  </si>
  <si>
    <t>Tés</t>
  </si>
  <si>
    <t>Úrkút</t>
  </si>
  <si>
    <t>Városlőd</t>
  </si>
  <si>
    <t>Veszprém</t>
  </si>
  <si>
    <t>Vilonya</t>
  </si>
  <si>
    <t>Olaszfalu</t>
  </si>
  <si>
    <t>Némedi Lajos (Fidesz-KDNP)</t>
  </si>
  <si>
    <t>Fidesz-KDNP</t>
  </si>
  <si>
    <t>MSZP-Együtt-DK-PM-MLP</t>
  </si>
  <si>
    <t>Jobbik</t>
  </si>
  <si>
    <t>Egyéb</t>
  </si>
  <si>
    <t>Kész Zoltán</t>
  </si>
  <si>
    <t>Település</t>
  </si>
  <si>
    <t>Csetény 1.</t>
  </si>
  <si>
    <t>Csetény 2.</t>
  </si>
  <si>
    <t>Dudar 1.</t>
  </si>
  <si>
    <t>Dudar 2.</t>
  </si>
  <si>
    <t>Hajmáskér 1.</t>
  </si>
  <si>
    <t>Hajmáskér 2.</t>
  </si>
  <si>
    <t>Hajmáskér 3.</t>
  </si>
  <si>
    <t>Herend 1.</t>
  </si>
  <si>
    <t>Herend 2.</t>
  </si>
  <si>
    <t>Herend 3.</t>
  </si>
  <si>
    <t>Herend 4.</t>
  </si>
  <si>
    <t>Nemesvámos 1.</t>
  </si>
  <si>
    <t>Nemesvámos 2.</t>
  </si>
  <si>
    <t>Öskü 1.</t>
  </si>
  <si>
    <t>Öskü 2.</t>
  </si>
  <si>
    <t>Szentgál 1.</t>
  </si>
  <si>
    <t>Szentgál 2.</t>
  </si>
  <si>
    <t>Szentgál 3.</t>
  </si>
  <si>
    <t>Úrkút 1.</t>
  </si>
  <si>
    <t>Úrkút 2.</t>
  </si>
  <si>
    <t>2015-2014</t>
  </si>
  <si>
    <t>Gerstmár Ferenc (LMP)</t>
  </si>
  <si>
    <t>Varga-Damm Andrea (Jobbik)</t>
  </si>
  <si>
    <t>Veszprém 1. EVK</t>
  </si>
  <si>
    <t>2014: általános országgyűlési választás, 2014. április 6., listás adatok</t>
  </si>
  <si>
    <t>2015/2014</t>
  </si>
  <si>
    <t>2015: időközi országgyűlési választás, 2015. február 22., egyéni választókerületi adatok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</si>
</sst>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1" fillId="5" borderId="7" xfId="0" applyNumberFormat="1" applyFont="1" applyFill="1" applyBorder="1" applyAlignment="1">
      <alignment horizontal="right" vertical="center" indent="1"/>
    </xf>
    <xf numFmtId="0" fontId="1" fillId="5" borderId="3" xfId="0" applyFont="1" applyFill="1" applyBorder="1" applyAlignment="1">
      <alignment vertical="center"/>
    </xf>
    <xf numFmtId="3" fontId="1" fillId="5" borderId="11" xfId="0" applyNumberFormat="1" applyFont="1" applyFill="1" applyBorder="1" applyAlignment="1">
      <alignment horizontal="right" vertical="center" indent="1"/>
    </xf>
    <xf numFmtId="0" fontId="1" fillId="5" borderId="9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10" fontId="1" fillId="3" borderId="8" xfId="1" applyNumberFormat="1" applyFont="1" applyFill="1" applyBorder="1" applyAlignment="1">
      <alignment vertical="center"/>
    </xf>
    <xf numFmtId="10" fontId="1" fillId="3" borderId="4" xfId="1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10" fontId="1" fillId="2" borderId="8" xfId="1" applyNumberFormat="1" applyFont="1" applyFill="1" applyBorder="1" applyAlignment="1">
      <alignment vertical="center"/>
    </xf>
    <xf numFmtId="3" fontId="5" fillId="5" borderId="14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0" fontId="1" fillId="2" borderId="4" xfId="1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10" fontId="1" fillId="2" borderId="13" xfId="1" applyNumberFormat="1" applyFont="1" applyFill="1" applyBorder="1" applyAlignment="1">
      <alignment vertical="center"/>
    </xf>
    <xf numFmtId="10" fontId="5" fillId="3" borderId="15" xfId="1" applyNumberFormat="1" applyFont="1" applyFill="1" applyBorder="1" applyAlignment="1">
      <alignment vertical="center"/>
    </xf>
    <xf numFmtId="3" fontId="5" fillId="5" borderId="18" xfId="0" applyNumberFormat="1" applyFont="1" applyFill="1" applyBorder="1" applyAlignment="1">
      <alignment vertical="center"/>
    </xf>
    <xf numFmtId="3" fontId="1" fillId="3" borderId="9" xfId="0" applyNumberFormat="1" applyFont="1" applyFill="1" applyBorder="1" applyAlignment="1">
      <alignment vertical="center"/>
    </xf>
    <xf numFmtId="10" fontId="1" fillId="3" borderId="12" xfId="1" applyNumberFormat="1" applyFont="1" applyFill="1" applyBorder="1" applyAlignment="1">
      <alignment vertical="center"/>
    </xf>
    <xf numFmtId="10" fontId="1" fillId="2" borderId="12" xfId="1" applyNumberFormat="1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vertical="center"/>
    </xf>
    <xf numFmtId="10" fontId="5" fillId="2" borderId="15" xfId="1" applyNumberFormat="1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3" fontId="5" fillId="5" borderId="19" xfId="0" applyNumberFormat="1" applyFont="1" applyFill="1" applyBorder="1" applyAlignment="1">
      <alignment vertical="center"/>
    </xf>
    <xf numFmtId="3" fontId="5" fillId="5" borderId="20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10" fontId="5" fillId="3" borderId="2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4" borderId="22" xfId="0" applyFont="1" applyFill="1" applyBorder="1" applyAlignment="1">
      <alignment horizontal="center" vertical="center"/>
    </xf>
    <xf numFmtId="3" fontId="1" fillId="5" borderId="24" xfId="0" applyNumberFormat="1" applyFont="1" applyFill="1" applyBorder="1" applyAlignment="1">
      <alignment horizontal="right" vertical="center" indent="1"/>
    </xf>
    <xf numFmtId="0" fontId="2" fillId="5" borderId="25" xfId="0" applyFont="1" applyFill="1" applyBorder="1" applyAlignment="1">
      <alignment vertical="center"/>
    </xf>
    <xf numFmtId="3" fontId="1" fillId="3" borderId="25" xfId="0" applyNumberFormat="1" applyFont="1" applyFill="1" applyBorder="1" applyAlignment="1">
      <alignment vertical="center"/>
    </xf>
    <xf numFmtId="10" fontId="1" fillId="3" borderId="26" xfId="1" applyNumberFormat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 wrapText="1"/>
    </xf>
    <xf numFmtId="3" fontId="1" fillId="5" borderId="33" xfId="0" applyNumberFormat="1" applyFont="1" applyFill="1" applyBorder="1" applyAlignment="1">
      <alignment horizontal="right" vertical="center" indent="1"/>
    </xf>
    <xf numFmtId="3" fontId="1" fillId="5" borderId="34" xfId="0" applyNumberFormat="1" applyFont="1" applyFill="1" applyBorder="1" applyAlignment="1">
      <alignment horizontal="right" vertical="center" indent="1"/>
    </xf>
    <xf numFmtId="3" fontId="1" fillId="5" borderId="23" xfId="0" applyNumberFormat="1" applyFont="1" applyFill="1" applyBorder="1" applyAlignment="1">
      <alignment horizontal="right" vertical="center" indent="1"/>
    </xf>
    <xf numFmtId="0" fontId="2" fillId="4" borderId="31" xfId="0" applyFont="1" applyFill="1" applyBorder="1" applyAlignment="1">
      <alignment horizontal="left" vertical="center" indent="1"/>
    </xf>
    <xf numFmtId="0" fontId="2" fillId="4" borderId="35" xfId="0" applyFont="1" applyFill="1" applyBorder="1" applyAlignment="1">
      <alignment horizontal="left" vertical="center" indent="1"/>
    </xf>
    <xf numFmtId="0" fontId="2" fillId="4" borderId="32" xfId="0" applyFont="1" applyFill="1" applyBorder="1" applyAlignment="1">
      <alignment horizontal="left" vertical="center" indent="1"/>
    </xf>
    <xf numFmtId="0" fontId="2" fillId="4" borderId="16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vertical="center"/>
    </xf>
    <xf numFmtId="10" fontId="1" fillId="3" borderId="38" xfId="1" applyNumberFormat="1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workbookViewId="0">
      <selection activeCell="E18" sqref="E18"/>
    </sheetView>
  </sheetViews>
  <sheetFormatPr defaultRowHeight="12.75"/>
  <cols>
    <col min="1" max="1" width="15.7109375" style="1" customWidth="1"/>
    <col min="2" max="6" width="11.7109375" style="1" customWidth="1"/>
    <col min="7" max="7" width="15.28515625" style="1" customWidth="1"/>
    <col min="8" max="8" width="9.140625" style="1"/>
    <col min="9" max="9" width="12" style="1" customWidth="1"/>
    <col min="10" max="10" width="14.85546875" style="1" customWidth="1"/>
    <col min="11" max="11" width="9.140625" style="1"/>
    <col min="12" max="12" width="16.42578125" style="1" bestFit="1" customWidth="1"/>
    <col min="13" max="16384" width="9.140625" style="1"/>
  </cols>
  <sheetData>
    <row r="1" spans="1:13">
      <c r="A1" s="39">
        <v>2014</v>
      </c>
      <c r="B1" s="39"/>
      <c r="C1" s="39"/>
      <c r="D1" s="39"/>
      <c r="E1" s="39"/>
      <c r="F1" s="39"/>
      <c r="G1" s="39">
        <v>2015</v>
      </c>
      <c r="H1" s="39"/>
      <c r="I1" s="39"/>
      <c r="J1" s="39"/>
      <c r="K1" s="39"/>
      <c r="L1" s="39"/>
    </row>
    <row r="2" spans="1:1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ht="26.25" thickBot="1">
      <c r="A3" s="2" t="s">
        <v>32</v>
      </c>
      <c r="B3" s="3" t="s">
        <v>27</v>
      </c>
      <c r="C3" s="3" t="s">
        <v>28</v>
      </c>
      <c r="D3" s="3" t="s">
        <v>0</v>
      </c>
      <c r="E3" s="3" t="s">
        <v>29</v>
      </c>
      <c r="F3" s="3" t="s">
        <v>30</v>
      </c>
      <c r="G3" s="3" t="s">
        <v>26</v>
      </c>
      <c r="H3" s="3" t="s">
        <v>31</v>
      </c>
      <c r="I3" s="3" t="s">
        <v>54</v>
      </c>
      <c r="J3" s="3" t="s">
        <v>55</v>
      </c>
      <c r="K3" s="3" t="s">
        <v>30</v>
      </c>
      <c r="L3" s="2" t="s">
        <v>32</v>
      </c>
    </row>
    <row r="4" spans="1:13">
      <c r="A4" s="4" t="s">
        <v>1</v>
      </c>
      <c r="B4" s="5">
        <v>193</v>
      </c>
      <c r="C4" s="5">
        <v>89</v>
      </c>
      <c r="D4" s="5">
        <v>24</v>
      </c>
      <c r="E4" s="5">
        <v>102</v>
      </c>
      <c r="F4" s="5">
        <v>17</v>
      </c>
      <c r="G4" s="1">
        <v>90</v>
      </c>
      <c r="H4" s="1">
        <v>87</v>
      </c>
      <c r="I4" s="1">
        <v>7</v>
      </c>
      <c r="J4" s="1">
        <v>51</v>
      </c>
      <c r="K4" s="1">
        <v>12</v>
      </c>
      <c r="L4" s="4" t="s">
        <v>1</v>
      </c>
      <c r="M4" s="1">
        <f>SUM(G4:K4)</f>
        <v>247</v>
      </c>
    </row>
    <row r="5" spans="1:13">
      <c r="A5" s="4" t="s">
        <v>2</v>
      </c>
      <c r="B5" s="5">
        <v>170</v>
      </c>
      <c r="C5" s="5">
        <v>71</v>
      </c>
      <c r="D5" s="5">
        <v>20</v>
      </c>
      <c r="E5" s="5">
        <v>81</v>
      </c>
      <c r="F5" s="5">
        <v>16</v>
      </c>
      <c r="G5" s="1">
        <v>91</v>
      </c>
      <c r="H5" s="1">
        <v>78</v>
      </c>
      <c r="I5" s="1">
        <v>13</v>
      </c>
      <c r="J5" s="1">
        <v>57</v>
      </c>
      <c r="K5" s="1">
        <v>21</v>
      </c>
      <c r="L5" s="4" t="s">
        <v>2</v>
      </c>
      <c r="M5" s="1">
        <f t="shared" ref="M5:M54" si="0">SUM(G5:K5)</f>
        <v>260</v>
      </c>
    </row>
    <row r="6" spans="1:13">
      <c r="A6" s="4" t="s">
        <v>3</v>
      </c>
      <c r="B6" s="5">
        <v>102</v>
      </c>
      <c r="C6" s="5">
        <v>15</v>
      </c>
      <c r="D6" s="5">
        <v>12</v>
      </c>
      <c r="E6" s="5">
        <v>31</v>
      </c>
      <c r="F6" s="5">
        <v>3</v>
      </c>
      <c r="G6" s="1">
        <v>33</v>
      </c>
      <c r="H6" s="1">
        <v>17</v>
      </c>
      <c r="I6" s="1">
        <v>1</v>
      </c>
      <c r="J6" s="1">
        <v>9</v>
      </c>
      <c r="K6" s="1">
        <v>33</v>
      </c>
      <c r="L6" s="4" t="s">
        <v>3</v>
      </c>
      <c r="M6" s="1">
        <f t="shared" si="0"/>
        <v>93</v>
      </c>
    </row>
    <row r="7" spans="1:13">
      <c r="A7" s="4" t="s">
        <v>4</v>
      </c>
      <c r="B7" s="5">
        <v>418</v>
      </c>
      <c r="C7" s="5">
        <v>184</v>
      </c>
      <c r="D7" s="5">
        <v>31</v>
      </c>
      <c r="E7" s="5">
        <v>254</v>
      </c>
      <c r="F7" s="5">
        <v>33</v>
      </c>
      <c r="G7" s="1">
        <v>147</v>
      </c>
      <c r="H7" s="1">
        <v>168</v>
      </c>
      <c r="I7" s="1">
        <v>7</v>
      </c>
      <c r="J7" s="1">
        <v>166</v>
      </c>
      <c r="K7" s="1">
        <v>23</v>
      </c>
      <c r="L7" s="4" t="s">
        <v>4</v>
      </c>
      <c r="M7" s="1">
        <f t="shared" si="0"/>
        <v>511</v>
      </c>
    </row>
    <row r="8" spans="1:13">
      <c r="A8" s="4" t="s">
        <v>5</v>
      </c>
      <c r="B8" s="5">
        <v>357</v>
      </c>
      <c r="C8" s="5">
        <v>201</v>
      </c>
      <c r="D8" s="5">
        <v>24</v>
      </c>
      <c r="E8" s="5">
        <v>148</v>
      </c>
      <c r="F8" s="5">
        <v>19</v>
      </c>
      <c r="G8" s="1">
        <v>127</v>
      </c>
      <c r="H8" s="1">
        <v>165</v>
      </c>
      <c r="I8" s="1">
        <v>9</v>
      </c>
      <c r="J8" s="1">
        <v>72</v>
      </c>
      <c r="K8" s="1">
        <v>19</v>
      </c>
      <c r="L8" s="4" t="s">
        <v>5</v>
      </c>
      <c r="M8" s="1">
        <f t="shared" si="0"/>
        <v>392</v>
      </c>
    </row>
    <row r="9" spans="1:13">
      <c r="A9" s="4" t="s">
        <v>6</v>
      </c>
      <c r="B9" s="5">
        <v>171</v>
      </c>
      <c r="C9" s="5">
        <v>55</v>
      </c>
      <c r="D9" s="5">
        <v>12</v>
      </c>
      <c r="E9" s="5">
        <v>44</v>
      </c>
      <c r="F9" s="5">
        <v>9</v>
      </c>
      <c r="G9" s="1">
        <v>58</v>
      </c>
      <c r="H9" s="1">
        <v>62</v>
      </c>
      <c r="I9" s="1">
        <v>2</v>
      </c>
      <c r="J9" s="1">
        <v>23</v>
      </c>
      <c r="K9" s="1">
        <v>5</v>
      </c>
      <c r="L9" s="4" t="s">
        <v>6</v>
      </c>
      <c r="M9" s="1">
        <f t="shared" si="0"/>
        <v>150</v>
      </c>
    </row>
    <row r="10" spans="1:13">
      <c r="A10" s="4" t="s">
        <v>7</v>
      </c>
      <c r="B10" s="5">
        <v>466</v>
      </c>
      <c r="C10" s="5">
        <v>260</v>
      </c>
      <c r="D10" s="5">
        <v>70</v>
      </c>
      <c r="E10" s="5">
        <v>299</v>
      </c>
      <c r="F10" s="5">
        <v>36</v>
      </c>
      <c r="G10" s="1">
        <v>142</v>
      </c>
      <c r="H10" s="1">
        <v>246</v>
      </c>
      <c r="I10" s="1">
        <v>30</v>
      </c>
      <c r="J10" s="1">
        <v>177</v>
      </c>
      <c r="K10" s="1">
        <v>36</v>
      </c>
      <c r="L10" s="4" t="s">
        <v>7</v>
      </c>
      <c r="M10" s="1">
        <f t="shared" si="0"/>
        <v>631</v>
      </c>
    </row>
    <row r="11" spans="1:13">
      <c r="A11" s="4" t="s">
        <v>8</v>
      </c>
      <c r="B11" s="5">
        <v>203</v>
      </c>
      <c r="C11" s="5">
        <v>46</v>
      </c>
      <c r="D11" s="5">
        <v>14</v>
      </c>
      <c r="E11" s="5">
        <v>69</v>
      </c>
      <c r="F11" s="5">
        <v>10</v>
      </c>
      <c r="G11" s="1">
        <v>156</v>
      </c>
      <c r="H11" s="1">
        <v>48</v>
      </c>
      <c r="I11" s="1">
        <v>11</v>
      </c>
      <c r="J11" s="1">
        <v>35</v>
      </c>
      <c r="K11" s="1">
        <v>5</v>
      </c>
      <c r="L11" s="4" t="s">
        <v>8</v>
      </c>
      <c r="M11" s="1">
        <f t="shared" si="0"/>
        <v>255</v>
      </c>
    </row>
    <row r="12" spans="1:13">
      <c r="A12" s="4" t="s">
        <v>9</v>
      </c>
      <c r="B12" s="5">
        <v>873</v>
      </c>
      <c r="C12" s="5">
        <v>311</v>
      </c>
      <c r="D12" s="5">
        <v>125</v>
      </c>
      <c r="E12" s="5">
        <v>388</v>
      </c>
      <c r="F12" s="5">
        <v>50</v>
      </c>
      <c r="G12" s="1">
        <v>395</v>
      </c>
      <c r="H12" s="1">
        <v>348</v>
      </c>
      <c r="I12" s="1">
        <v>34</v>
      </c>
      <c r="J12" s="1">
        <v>169</v>
      </c>
      <c r="K12" s="1">
        <v>74</v>
      </c>
      <c r="L12" s="4" t="s">
        <v>9</v>
      </c>
      <c r="M12" s="1">
        <f t="shared" si="0"/>
        <v>1020</v>
      </c>
    </row>
    <row r="13" spans="1:13">
      <c r="A13" s="4" t="s">
        <v>10</v>
      </c>
      <c r="B13" s="5">
        <v>221</v>
      </c>
      <c r="C13" s="5">
        <v>35</v>
      </c>
      <c r="D13" s="5">
        <v>10</v>
      </c>
      <c r="E13" s="5">
        <v>69</v>
      </c>
      <c r="F13" s="5">
        <v>2</v>
      </c>
      <c r="G13" s="1">
        <v>112</v>
      </c>
      <c r="H13" s="1">
        <v>50</v>
      </c>
      <c r="I13" s="1">
        <v>6</v>
      </c>
      <c r="J13" s="1">
        <v>50</v>
      </c>
      <c r="K13" s="1">
        <v>5</v>
      </c>
      <c r="L13" s="4" t="s">
        <v>10</v>
      </c>
      <c r="M13" s="1">
        <f t="shared" si="0"/>
        <v>223</v>
      </c>
    </row>
    <row r="14" spans="1:13">
      <c r="A14" s="4" t="s">
        <v>11</v>
      </c>
      <c r="B14" s="5">
        <v>69</v>
      </c>
      <c r="C14" s="5">
        <v>77</v>
      </c>
      <c r="D14" s="5">
        <v>11</v>
      </c>
      <c r="E14" s="5">
        <v>66</v>
      </c>
      <c r="F14" s="5">
        <v>12</v>
      </c>
      <c r="G14" s="1">
        <v>19</v>
      </c>
      <c r="H14" s="1">
        <v>85</v>
      </c>
      <c r="I14" s="1">
        <v>7</v>
      </c>
      <c r="J14" s="1">
        <v>28</v>
      </c>
      <c r="K14" s="1">
        <v>9</v>
      </c>
      <c r="L14" s="4" t="s">
        <v>11</v>
      </c>
      <c r="M14" s="1">
        <f t="shared" si="0"/>
        <v>148</v>
      </c>
    </row>
    <row r="15" spans="1:13">
      <c r="A15" s="4" t="s">
        <v>12</v>
      </c>
      <c r="B15" s="5">
        <v>268</v>
      </c>
      <c r="C15" s="5">
        <v>76</v>
      </c>
      <c r="D15" s="5">
        <v>6</v>
      </c>
      <c r="E15" s="5">
        <v>152</v>
      </c>
      <c r="F15" s="5">
        <v>14</v>
      </c>
      <c r="G15" s="1">
        <v>112</v>
      </c>
      <c r="H15" s="1">
        <v>64</v>
      </c>
      <c r="I15" s="1">
        <v>4</v>
      </c>
      <c r="J15" s="1">
        <v>75</v>
      </c>
      <c r="K15" s="1">
        <v>13</v>
      </c>
      <c r="L15" s="4" t="s">
        <v>12</v>
      </c>
      <c r="M15" s="1">
        <f t="shared" si="0"/>
        <v>268</v>
      </c>
    </row>
    <row r="16" spans="1:13">
      <c r="A16" s="4" t="s">
        <v>13</v>
      </c>
      <c r="B16" s="5">
        <v>89</v>
      </c>
      <c r="C16" s="5">
        <v>13</v>
      </c>
      <c r="D16" s="5">
        <v>6</v>
      </c>
      <c r="E16" s="5">
        <v>39</v>
      </c>
      <c r="F16" s="5">
        <v>5</v>
      </c>
      <c r="G16" s="1">
        <v>87</v>
      </c>
      <c r="H16" s="1">
        <v>11</v>
      </c>
      <c r="I16" s="1">
        <v>4</v>
      </c>
      <c r="J16" s="1">
        <v>24</v>
      </c>
      <c r="K16" s="1">
        <v>12</v>
      </c>
      <c r="L16" s="4" t="s">
        <v>13</v>
      </c>
      <c r="M16" s="1">
        <f t="shared" si="0"/>
        <v>138</v>
      </c>
    </row>
    <row r="17" spans="1:13">
      <c r="A17" s="4" t="s">
        <v>14</v>
      </c>
      <c r="B17" s="5">
        <v>335</v>
      </c>
      <c r="C17" s="5">
        <v>117</v>
      </c>
      <c r="D17" s="5">
        <v>53</v>
      </c>
      <c r="E17" s="5">
        <v>129</v>
      </c>
      <c r="F17" s="5">
        <v>30</v>
      </c>
      <c r="G17" s="1">
        <v>157</v>
      </c>
      <c r="H17" s="1">
        <v>171</v>
      </c>
      <c r="I17" s="1">
        <v>22</v>
      </c>
      <c r="J17" s="1">
        <v>72</v>
      </c>
      <c r="K17" s="1">
        <v>25</v>
      </c>
      <c r="L17" s="4" t="s">
        <v>14</v>
      </c>
      <c r="M17" s="1">
        <f t="shared" si="0"/>
        <v>447</v>
      </c>
    </row>
    <row r="18" spans="1:13">
      <c r="A18" s="4" t="s">
        <v>15</v>
      </c>
      <c r="B18" s="5">
        <v>747</v>
      </c>
      <c r="C18" s="5">
        <v>271</v>
      </c>
      <c r="D18" s="5">
        <v>84</v>
      </c>
      <c r="E18" s="5">
        <v>269</v>
      </c>
      <c r="F18" s="5">
        <v>76</v>
      </c>
      <c r="G18" s="1">
        <v>349</v>
      </c>
      <c r="H18" s="1">
        <v>328</v>
      </c>
      <c r="I18" s="1">
        <v>34</v>
      </c>
      <c r="J18" s="1">
        <v>138</v>
      </c>
      <c r="K18" s="1">
        <v>63</v>
      </c>
      <c r="L18" s="4" t="s">
        <v>15</v>
      </c>
      <c r="M18" s="1">
        <f t="shared" si="0"/>
        <v>912</v>
      </c>
    </row>
    <row r="19" spans="1:13">
      <c r="A19" s="4" t="s">
        <v>25</v>
      </c>
      <c r="B19" s="5">
        <v>320</v>
      </c>
      <c r="C19" s="5">
        <v>74</v>
      </c>
      <c r="D19" s="5">
        <v>30</v>
      </c>
      <c r="E19" s="5">
        <v>83</v>
      </c>
      <c r="F19" s="5">
        <v>15</v>
      </c>
      <c r="G19" s="1">
        <v>136</v>
      </c>
      <c r="H19" s="1">
        <v>80</v>
      </c>
      <c r="I19" s="1">
        <v>6</v>
      </c>
      <c r="J19" s="1">
        <v>51</v>
      </c>
      <c r="K19" s="1">
        <v>15</v>
      </c>
      <c r="L19" s="4" t="s">
        <v>25</v>
      </c>
      <c r="M19" s="1">
        <f t="shared" ref="M19" si="1">SUM(G19:K19)</f>
        <v>288</v>
      </c>
    </row>
    <row r="20" spans="1:13">
      <c r="A20" s="4" t="s">
        <v>16</v>
      </c>
      <c r="B20" s="5">
        <v>481</v>
      </c>
      <c r="C20" s="5">
        <v>189</v>
      </c>
      <c r="D20" s="5">
        <v>49</v>
      </c>
      <c r="E20" s="5">
        <v>252</v>
      </c>
      <c r="F20" s="5">
        <v>54</v>
      </c>
      <c r="G20" s="1">
        <v>196</v>
      </c>
      <c r="H20" s="1">
        <v>227</v>
      </c>
      <c r="I20" s="1">
        <v>22</v>
      </c>
      <c r="J20" s="1">
        <v>103</v>
      </c>
      <c r="K20" s="1">
        <v>19</v>
      </c>
      <c r="L20" s="4" t="s">
        <v>16</v>
      </c>
      <c r="M20" s="1">
        <f t="shared" si="0"/>
        <v>567</v>
      </c>
    </row>
    <row r="21" spans="1:13">
      <c r="A21" s="4" t="s">
        <v>17</v>
      </c>
      <c r="B21" s="5">
        <v>128</v>
      </c>
      <c r="C21" s="5">
        <v>48</v>
      </c>
      <c r="D21" s="5">
        <v>20</v>
      </c>
      <c r="E21" s="5">
        <v>36</v>
      </c>
      <c r="F21" s="5">
        <v>19</v>
      </c>
      <c r="G21" s="1">
        <v>55</v>
      </c>
      <c r="H21" s="1">
        <v>66</v>
      </c>
      <c r="I21" s="1">
        <v>8</v>
      </c>
      <c r="J21" s="1">
        <v>39</v>
      </c>
      <c r="K21" s="1">
        <v>19</v>
      </c>
      <c r="L21" s="4" t="s">
        <v>17</v>
      </c>
      <c r="M21" s="1">
        <f t="shared" si="0"/>
        <v>187</v>
      </c>
    </row>
    <row r="22" spans="1:13">
      <c r="A22" s="4" t="s">
        <v>18</v>
      </c>
      <c r="B22" s="5">
        <v>126</v>
      </c>
      <c r="C22" s="5">
        <v>45</v>
      </c>
      <c r="D22" s="5">
        <v>13</v>
      </c>
      <c r="E22" s="5">
        <v>73</v>
      </c>
      <c r="F22" s="5">
        <v>3</v>
      </c>
      <c r="G22" s="1">
        <v>39</v>
      </c>
      <c r="H22" s="1">
        <v>55</v>
      </c>
      <c r="I22" s="1">
        <v>3</v>
      </c>
      <c r="J22" s="1">
        <v>49</v>
      </c>
      <c r="K22" s="1">
        <v>9</v>
      </c>
      <c r="L22" s="4" t="s">
        <v>18</v>
      </c>
      <c r="M22" s="1">
        <f t="shared" si="0"/>
        <v>155</v>
      </c>
    </row>
    <row r="23" spans="1:13">
      <c r="A23" s="4" t="s">
        <v>19</v>
      </c>
      <c r="B23" s="5">
        <v>607</v>
      </c>
      <c r="C23" s="5">
        <v>199</v>
      </c>
      <c r="D23" s="5">
        <v>53</v>
      </c>
      <c r="E23" s="5">
        <v>262</v>
      </c>
      <c r="F23" s="5">
        <v>54</v>
      </c>
      <c r="G23" s="1">
        <v>216</v>
      </c>
      <c r="H23" s="1">
        <v>189</v>
      </c>
      <c r="I23" s="1">
        <v>19</v>
      </c>
      <c r="J23" s="1">
        <v>127</v>
      </c>
      <c r="K23" s="1">
        <v>42</v>
      </c>
      <c r="L23" s="4" t="s">
        <v>19</v>
      </c>
      <c r="M23" s="1">
        <f t="shared" si="0"/>
        <v>593</v>
      </c>
    </row>
    <row r="24" spans="1:13">
      <c r="A24" s="4" t="s">
        <v>20</v>
      </c>
      <c r="B24" s="5">
        <v>226</v>
      </c>
      <c r="C24" s="5">
        <v>90</v>
      </c>
      <c r="D24" s="5">
        <v>13</v>
      </c>
      <c r="E24" s="5">
        <v>90</v>
      </c>
      <c r="F24" s="5">
        <v>9</v>
      </c>
      <c r="G24" s="1">
        <v>114</v>
      </c>
      <c r="H24" s="1">
        <v>96</v>
      </c>
      <c r="I24" s="1">
        <v>3</v>
      </c>
      <c r="J24" s="1">
        <v>35</v>
      </c>
      <c r="K24" s="1">
        <v>5</v>
      </c>
      <c r="L24" s="4" t="s">
        <v>20</v>
      </c>
      <c r="M24" s="1">
        <f t="shared" si="0"/>
        <v>253</v>
      </c>
    </row>
    <row r="25" spans="1:13">
      <c r="A25" s="4" t="s">
        <v>21</v>
      </c>
      <c r="B25" s="5">
        <v>409</v>
      </c>
      <c r="C25" s="5">
        <v>201</v>
      </c>
      <c r="D25" s="5">
        <v>43</v>
      </c>
      <c r="E25" s="5">
        <v>254</v>
      </c>
      <c r="F25" s="5">
        <v>27</v>
      </c>
      <c r="G25" s="1">
        <v>135</v>
      </c>
      <c r="H25" s="1">
        <v>195</v>
      </c>
      <c r="I25" s="1">
        <v>13</v>
      </c>
      <c r="J25" s="1">
        <v>87</v>
      </c>
      <c r="K25" s="1">
        <v>18</v>
      </c>
      <c r="L25" s="4" t="s">
        <v>21</v>
      </c>
      <c r="M25" s="1">
        <f t="shared" si="0"/>
        <v>448</v>
      </c>
    </row>
    <row r="26" spans="1:13">
      <c r="A26" s="4" t="s">
        <v>22</v>
      </c>
      <c r="B26" s="5">
        <v>281</v>
      </c>
      <c r="C26" s="5">
        <v>130</v>
      </c>
      <c r="D26" s="5">
        <v>27</v>
      </c>
      <c r="E26" s="5">
        <v>110</v>
      </c>
      <c r="F26" s="5">
        <v>22</v>
      </c>
      <c r="G26" s="1">
        <v>120</v>
      </c>
      <c r="H26" s="1">
        <v>122</v>
      </c>
      <c r="I26" s="1">
        <v>4</v>
      </c>
      <c r="J26" s="1">
        <v>65</v>
      </c>
      <c r="K26" s="1">
        <v>22</v>
      </c>
      <c r="L26" s="4" t="s">
        <v>22</v>
      </c>
      <c r="M26" s="1">
        <f t="shared" si="0"/>
        <v>333</v>
      </c>
    </row>
    <row r="27" spans="1:13">
      <c r="A27" s="4" t="s">
        <v>23</v>
      </c>
      <c r="B27" s="5">
        <v>13452</v>
      </c>
      <c r="C27" s="5">
        <v>9807</v>
      </c>
      <c r="D27" s="5">
        <v>2382</v>
      </c>
      <c r="E27" s="5">
        <v>4971</v>
      </c>
      <c r="F27" s="5">
        <v>1207</v>
      </c>
      <c r="G27" s="1">
        <v>7970</v>
      </c>
      <c r="H27" s="1">
        <v>11001</v>
      </c>
      <c r="I27" s="1">
        <v>1226</v>
      </c>
      <c r="J27" s="1">
        <v>2895</v>
      </c>
      <c r="K27" s="1">
        <v>1135</v>
      </c>
      <c r="L27" s="4" t="s">
        <v>23</v>
      </c>
      <c r="M27" s="1">
        <f t="shared" si="0"/>
        <v>24227</v>
      </c>
    </row>
    <row r="28" spans="1:13">
      <c r="A28" s="4" t="s">
        <v>24</v>
      </c>
      <c r="B28" s="5">
        <v>148</v>
      </c>
      <c r="C28" s="5">
        <v>40</v>
      </c>
      <c r="D28" s="5">
        <v>9</v>
      </c>
      <c r="E28" s="5">
        <v>74</v>
      </c>
      <c r="F28" s="5">
        <v>10</v>
      </c>
      <c r="G28" s="1">
        <v>57</v>
      </c>
      <c r="H28" s="1">
        <v>53</v>
      </c>
      <c r="I28" s="1">
        <v>9</v>
      </c>
      <c r="J28" s="1">
        <v>45</v>
      </c>
      <c r="K28" s="1">
        <v>12</v>
      </c>
      <c r="L28" s="4" t="s">
        <v>24</v>
      </c>
      <c r="M28" s="1">
        <f t="shared" si="0"/>
        <v>176</v>
      </c>
    </row>
    <row r="29" spans="1:13">
      <c r="B29" s="6">
        <f>SUM(B4:B28)</f>
        <v>20860</v>
      </c>
      <c r="C29" s="6">
        <f>SUM(C4:C28)</f>
        <v>12644</v>
      </c>
      <c r="D29" s="6">
        <f>SUM(D4:D28)</f>
        <v>3141</v>
      </c>
      <c r="E29" s="6">
        <f>SUM(E4:E28)</f>
        <v>8345</v>
      </c>
      <c r="F29" s="6">
        <f>SUM(F4:F28)</f>
        <v>1752</v>
      </c>
      <c r="G29" s="1">
        <v>11113</v>
      </c>
      <c r="H29" s="1">
        <v>14012</v>
      </c>
      <c r="I29" s="1">
        <v>1504</v>
      </c>
      <c r="J29" s="1">
        <v>4642</v>
      </c>
      <c r="K29" s="1">
        <v>1651</v>
      </c>
      <c r="M29" s="1">
        <f t="shared" si="0"/>
        <v>32922</v>
      </c>
    </row>
    <row r="34" spans="1:13">
      <c r="A34" s="4"/>
    </row>
    <row r="35" spans="1:13">
      <c r="A35" s="4" t="s">
        <v>33</v>
      </c>
      <c r="G35" s="1">
        <v>79</v>
      </c>
      <c r="H35" s="1">
        <v>92</v>
      </c>
      <c r="I35" s="1">
        <v>3</v>
      </c>
      <c r="J35" s="1">
        <v>75</v>
      </c>
      <c r="K35" s="1">
        <v>14</v>
      </c>
      <c r="M35" s="1">
        <f t="shared" si="0"/>
        <v>263</v>
      </c>
    </row>
    <row r="36" spans="1:13">
      <c r="A36" s="4" t="s">
        <v>34</v>
      </c>
      <c r="G36" s="1">
        <v>68</v>
      </c>
      <c r="H36" s="1">
        <v>76</v>
      </c>
      <c r="I36" s="1">
        <v>4</v>
      </c>
      <c r="J36" s="1">
        <v>91</v>
      </c>
      <c r="K36" s="1">
        <v>9</v>
      </c>
      <c r="M36" s="1">
        <f t="shared" si="0"/>
        <v>248</v>
      </c>
    </row>
    <row r="37" spans="1:13">
      <c r="A37" s="4" t="s">
        <v>35</v>
      </c>
      <c r="G37" s="1">
        <v>62</v>
      </c>
      <c r="H37" s="1">
        <v>59</v>
      </c>
      <c r="I37" s="1">
        <v>3</v>
      </c>
      <c r="J37" s="1">
        <v>46</v>
      </c>
      <c r="K37" s="1">
        <v>8</v>
      </c>
      <c r="M37" s="1">
        <f t="shared" si="0"/>
        <v>178</v>
      </c>
    </row>
    <row r="38" spans="1:13">
      <c r="A38" s="4" t="s">
        <v>36</v>
      </c>
      <c r="G38" s="1">
        <v>65</v>
      </c>
      <c r="H38" s="1">
        <v>106</v>
      </c>
      <c r="I38" s="1">
        <v>6</v>
      </c>
      <c r="J38" s="1">
        <v>26</v>
      </c>
      <c r="K38" s="1">
        <v>11</v>
      </c>
      <c r="M38" s="1">
        <f t="shared" si="0"/>
        <v>214</v>
      </c>
    </row>
    <row r="39" spans="1:13">
      <c r="A39" s="4" t="s">
        <v>37</v>
      </c>
      <c r="G39" s="1">
        <v>68</v>
      </c>
      <c r="H39" s="1">
        <v>125</v>
      </c>
      <c r="I39" s="1">
        <v>13</v>
      </c>
      <c r="J39" s="1">
        <v>83</v>
      </c>
      <c r="K39" s="1">
        <v>18</v>
      </c>
      <c r="M39" s="1">
        <f t="shared" si="0"/>
        <v>307</v>
      </c>
    </row>
    <row r="40" spans="1:13">
      <c r="A40" s="4" t="s">
        <v>38</v>
      </c>
      <c r="G40" s="1">
        <v>36</v>
      </c>
      <c r="H40" s="1">
        <v>71</v>
      </c>
      <c r="I40" s="1">
        <v>10</v>
      </c>
      <c r="J40" s="1">
        <v>45</v>
      </c>
      <c r="K40" s="1">
        <v>14</v>
      </c>
      <c r="M40" s="1">
        <f t="shared" si="0"/>
        <v>176</v>
      </c>
    </row>
    <row r="41" spans="1:13">
      <c r="A41" s="4" t="s">
        <v>39</v>
      </c>
      <c r="G41" s="1">
        <v>38</v>
      </c>
      <c r="H41" s="1">
        <v>50</v>
      </c>
      <c r="I41" s="1">
        <v>7</v>
      </c>
      <c r="J41" s="1">
        <v>49</v>
      </c>
      <c r="K41" s="1">
        <v>4</v>
      </c>
      <c r="M41" s="1">
        <f t="shared" si="0"/>
        <v>148</v>
      </c>
    </row>
    <row r="42" spans="1:13">
      <c r="A42" s="4" t="s">
        <v>40</v>
      </c>
      <c r="G42" s="1">
        <v>99</v>
      </c>
      <c r="H42" s="1">
        <v>107</v>
      </c>
      <c r="I42" s="1">
        <v>14</v>
      </c>
      <c r="J42" s="1">
        <v>45</v>
      </c>
      <c r="K42" s="1">
        <v>32</v>
      </c>
      <c r="M42" s="1">
        <f t="shared" si="0"/>
        <v>297</v>
      </c>
    </row>
    <row r="43" spans="1:13">
      <c r="A43" s="4" t="s">
        <v>41</v>
      </c>
      <c r="G43" s="1">
        <v>100</v>
      </c>
      <c r="H43" s="1">
        <v>95</v>
      </c>
      <c r="I43" s="1">
        <v>10</v>
      </c>
      <c r="J43" s="1">
        <v>52</v>
      </c>
      <c r="K43" s="1">
        <v>10</v>
      </c>
      <c r="M43" s="1">
        <f t="shared" si="0"/>
        <v>267</v>
      </c>
    </row>
    <row r="44" spans="1:13">
      <c r="A44" s="4" t="s">
        <v>42</v>
      </c>
      <c r="G44" s="1">
        <v>109</v>
      </c>
      <c r="H44" s="1">
        <v>66</v>
      </c>
      <c r="I44" s="1">
        <v>7</v>
      </c>
      <c r="J44" s="1">
        <v>39</v>
      </c>
      <c r="K44" s="1">
        <v>22</v>
      </c>
      <c r="M44" s="1">
        <f t="shared" si="0"/>
        <v>243</v>
      </c>
    </row>
    <row r="45" spans="1:13">
      <c r="A45" s="4" t="s">
        <v>43</v>
      </c>
      <c r="G45" s="1">
        <v>87</v>
      </c>
      <c r="H45" s="1">
        <v>80</v>
      </c>
      <c r="I45" s="1">
        <v>3</v>
      </c>
      <c r="J45" s="1">
        <v>33</v>
      </c>
      <c r="K45" s="1">
        <v>10</v>
      </c>
      <c r="M45" s="1">
        <f t="shared" si="0"/>
        <v>213</v>
      </c>
    </row>
    <row r="46" spans="1:13">
      <c r="A46" s="4" t="s">
        <v>44</v>
      </c>
      <c r="G46" s="1">
        <v>174</v>
      </c>
      <c r="H46" s="1">
        <v>150</v>
      </c>
      <c r="I46" s="1">
        <v>18</v>
      </c>
      <c r="J46" s="1">
        <v>58</v>
      </c>
      <c r="K46" s="1">
        <v>25</v>
      </c>
      <c r="M46" s="1">
        <f t="shared" si="0"/>
        <v>425</v>
      </c>
    </row>
    <row r="47" spans="1:13">
      <c r="A47" s="4" t="s">
        <v>45</v>
      </c>
      <c r="G47" s="1">
        <v>175</v>
      </c>
      <c r="H47" s="1">
        <v>178</v>
      </c>
      <c r="I47" s="1">
        <v>16</v>
      </c>
      <c r="J47" s="1">
        <v>80</v>
      </c>
      <c r="K47" s="1">
        <v>38</v>
      </c>
      <c r="M47" s="1">
        <f t="shared" si="0"/>
        <v>487</v>
      </c>
    </row>
    <row r="48" spans="1:13">
      <c r="A48" s="4" t="s">
        <v>46</v>
      </c>
      <c r="G48" s="1">
        <v>139</v>
      </c>
      <c r="H48" s="1">
        <v>131</v>
      </c>
      <c r="I48" s="1">
        <v>15</v>
      </c>
      <c r="J48" s="1">
        <v>61</v>
      </c>
      <c r="K48" s="1">
        <v>16</v>
      </c>
      <c r="M48" s="1">
        <f t="shared" si="0"/>
        <v>362</v>
      </c>
    </row>
    <row r="49" spans="1:13">
      <c r="A49" s="4" t="s">
        <v>47</v>
      </c>
      <c r="G49" s="1">
        <v>57</v>
      </c>
      <c r="H49" s="1">
        <v>96</v>
      </c>
      <c r="I49" s="1">
        <v>7</v>
      </c>
      <c r="J49" s="1">
        <v>42</v>
      </c>
      <c r="K49" s="1">
        <v>3</v>
      </c>
      <c r="M49" s="1">
        <f t="shared" si="0"/>
        <v>205</v>
      </c>
    </row>
    <row r="50" spans="1:13">
      <c r="A50" s="4" t="s">
        <v>48</v>
      </c>
      <c r="G50" s="1">
        <v>69</v>
      </c>
      <c r="H50" s="1">
        <v>57</v>
      </c>
      <c r="I50" s="1">
        <v>5</v>
      </c>
      <c r="J50" s="1">
        <v>48</v>
      </c>
      <c r="K50" s="1">
        <v>22</v>
      </c>
      <c r="M50" s="1">
        <f t="shared" si="0"/>
        <v>201</v>
      </c>
    </row>
    <row r="51" spans="1:13">
      <c r="A51" s="4" t="s">
        <v>49</v>
      </c>
      <c r="G51" s="1">
        <v>71</v>
      </c>
      <c r="H51" s="1">
        <v>81</v>
      </c>
      <c r="I51" s="1">
        <v>5</v>
      </c>
      <c r="J51" s="1">
        <v>35</v>
      </c>
      <c r="K51" s="1">
        <v>8</v>
      </c>
      <c r="M51" s="1">
        <f t="shared" si="0"/>
        <v>200</v>
      </c>
    </row>
    <row r="52" spans="1:13">
      <c r="A52" s="4" t="s">
        <v>50</v>
      </c>
      <c r="G52" s="1">
        <v>76</v>
      </c>
      <c r="H52" s="1">
        <v>51</v>
      </c>
      <c r="I52" s="1">
        <v>9</v>
      </c>
      <c r="J52" s="1">
        <v>44</v>
      </c>
      <c r="K52" s="1">
        <v>12</v>
      </c>
      <c r="M52" s="1">
        <f t="shared" si="0"/>
        <v>192</v>
      </c>
    </row>
    <row r="53" spans="1:13">
      <c r="A53" s="4" t="s">
        <v>51</v>
      </c>
      <c r="G53" s="1">
        <v>55</v>
      </c>
      <c r="H53" s="1">
        <v>98</v>
      </c>
      <c r="I53" s="1">
        <v>5</v>
      </c>
      <c r="J53" s="1">
        <v>44</v>
      </c>
      <c r="K53" s="1">
        <v>12</v>
      </c>
      <c r="M53" s="1">
        <f t="shared" si="0"/>
        <v>214</v>
      </c>
    </row>
    <row r="54" spans="1:13">
      <c r="A54" s="4" t="s">
        <v>52</v>
      </c>
      <c r="G54" s="1">
        <v>80</v>
      </c>
      <c r="H54" s="1">
        <v>97</v>
      </c>
      <c r="I54" s="1">
        <v>8</v>
      </c>
      <c r="J54" s="1">
        <v>43</v>
      </c>
      <c r="K54" s="1">
        <v>6</v>
      </c>
      <c r="M54" s="1">
        <f t="shared" si="0"/>
        <v>234</v>
      </c>
    </row>
  </sheetData>
  <mergeCells count="2">
    <mergeCell ref="A1:F2"/>
    <mergeCell ref="G1:L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activeCell="A25" sqref="A25"/>
    </sheetView>
  </sheetViews>
  <sheetFormatPr defaultRowHeight="12.75"/>
  <cols>
    <col min="1" max="1" width="16.42578125" style="7" bestFit="1" customWidth="1"/>
    <col min="2" max="2" width="10.7109375" style="1" bestFit="1" customWidth="1"/>
    <col min="3" max="3" width="11.42578125" style="1" bestFit="1" customWidth="1"/>
    <col min="4" max="4" width="9.7109375" style="1" bestFit="1" customWidth="1"/>
    <col min="5" max="5" width="9.7109375" style="1" customWidth="1"/>
    <col min="6" max="6" width="11.140625" style="1" bestFit="1" customWidth="1"/>
    <col min="7" max="7" width="9.85546875" style="1" bestFit="1" customWidth="1"/>
    <col min="8" max="8" width="9.7109375" style="1" bestFit="1" customWidth="1"/>
    <col min="9" max="9" width="9.7109375" style="1" customWidth="1"/>
    <col min="10" max="10" width="7.140625" style="1" bestFit="1" customWidth="1"/>
    <col min="11" max="11" width="11" style="1" bestFit="1" customWidth="1"/>
    <col min="12" max="12" width="9.7109375" style="1" bestFit="1" customWidth="1"/>
    <col min="13" max="13" width="9.7109375" style="1" customWidth="1"/>
    <col min="14" max="14" width="7.140625" style="1" bestFit="1" customWidth="1"/>
    <col min="15" max="15" width="13.28515625" style="1" bestFit="1" customWidth="1"/>
    <col min="16" max="16" width="9.7109375" style="1" bestFit="1" customWidth="1"/>
    <col min="17" max="17" width="9.85546875" style="1" bestFit="1" customWidth="1"/>
    <col min="18" max="18" width="7.140625" style="1" bestFit="1" customWidth="1"/>
    <col min="19" max="19" width="5.42578125" style="1" bestFit="1" customWidth="1"/>
    <col min="20" max="20" width="9.7109375" style="1" bestFit="1" customWidth="1"/>
    <col min="21" max="21" width="9.85546875" style="1" bestFit="1" customWidth="1"/>
    <col min="22" max="16384" width="9.140625" style="1"/>
  </cols>
  <sheetData>
    <row r="1" spans="1:21" s="10" customFormat="1" ht="12.75" customHeight="1">
      <c r="A1" s="60" t="s">
        <v>32</v>
      </c>
      <c r="B1" s="42">
        <v>2014</v>
      </c>
      <c r="C1" s="9">
        <v>2015</v>
      </c>
      <c r="D1" s="47" t="s">
        <v>53</v>
      </c>
      <c r="E1" s="62" t="s">
        <v>58</v>
      </c>
      <c r="F1" s="8">
        <v>2014</v>
      </c>
      <c r="G1" s="9">
        <v>2015</v>
      </c>
      <c r="H1" s="47" t="s">
        <v>53</v>
      </c>
      <c r="I1" s="62" t="s">
        <v>58</v>
      </c>
      <c r="J1" s="8">
        <v>2014</v>
      </c>
      <c r="K1" s="9">
        <v>2015</v>
      </c>
      <c r="L1" s="47" t="s">
        <v>53</v>
      </c>
      <c r="M1" s="62" t="s">
        <v>58</v>
      </c>
      <c r="N1" s="8">
        <v>2014</v>
      </c>
      <c r="O1" s="9">
        <v>2015</v>
      </c>
      <c r="P1" s="47" t="s">
        <v>53</v>
      </c>
      <c r="Q1" s="62" t="s">
        <v>58</v>
      </c>
      <c r="R1" s="8">
        <v>2014</v>
      </c>
      <c r="S1" s="9">
        <v>2015</v>
      </c>
      <c r="T1" s="47" t="s">
        <v>53</v>
      </c>
      <c r="U1" s="48" t="s">
        <v>58</v>
      </c>
    </row>
    <row r="2" spans="1:21" s="10" customFormat="1" ht="39" thickBot="1">
      <c r="A2" s="61"/>
      <c r="B2" s="53" t="s">
        <v>27</v>
      </c>
      <c r="C2" s="50" t="s">
        <v>26</v>
      </c>
      <c r="D2" s="51"/>
      <c r="E2" s="63"/>
      <c r="F2" s="49" t="s">
        <v>28</v>
      </c>
      <c r="G2" s="50" t="s">
        <v>31</v>
      </c>
      <c r="H2" s="51"/>
      <c r="I2" s="63"/>
      <c r="J2" s="49" t="s">
        <v>0</v>
      </c>
      <c r="K2" s="50" t="s">
        <v>54</v>
      </c>
      <c r="L2" s="51"/>
      <c r="M2" s="63"/>
      <c r="N2" s="49" t="s">
        <v>29</v>
      </c>
      <c r="O2" s="50" t="s">
        <v>55</v>
      </c>
      <c r="P2" s="51"/>
      <c r="Q2" s="63"/>
      <c r="R2" s="49" t="s">
        <v>30</v>
      </c>
      <c r="S2" s="50" t="s">
        <v>30</v>
      </c>
      <c r="T2" s="51"/>
      <c r="U2" s="52"/>
    </row>
    <row r="3" spans="1:21" ht="13.5" customHeight="1">
      <c r="A3" s="57" t="s">
        <v>1</v>
      </c>
      <c r="B3" s="54">
        <v>193</v>
      </c>
      <c r="C3" s="44">
        <v>90</v>
      </c>
      <c r="D3" s="45">
        <f>C3-B3</f>
        <v>-103</v>
      </c>
      <c r="E3" s="46">
        <f>C3/B3</f>
        <v>0.46632124352331605</v>
      </c>
      <c r="F3" s="43">
        <v>89</v>
      </c>
      <c r="G3" s="64">
        <v>87</v>
      </c>
      <c r="H3" s="45">
        <f>G3-F3</f>
        <v>-2</v>
      </c>
      <c r="I3" s="46">
        <f>G3/F3</f>
        <v>0.97752808988764039</v>
      </c>
      <c r="J3" s="43">
        <v>24</v>
      </c>
      <c r="K3" s="64">
        <v>7</v>
      </c>
      <c r="L3" s="45">
        <f>K3-J3</f>
        <v>-17</v>
      </c>
      <c r="M3" s="46">
        <f>K3/J3</f>
        <v>0.29166666666666669</v>
      </c>
      <c r="N3" s="43">
        <v>102</v>
      </c>
      <c r="O3" s="64">
        <v>51</v>
      </c>
      <c r="P3" s="45">
        <f>O3-N3</f>
        <v>-51</v>
      </c>
      <c r="Q3" s="46">
        <f>O3/N3</f>
        <v>0.5</v>
      </c>
      <c r="R3" s="43">
        <v>17</v>
      </c>
      <c r="S3" s="64">
        <v>12</v>
      </c>
      <c r="T3" s="45">
        <f>S3-R3</f>
        <v>-5</v>
      </c>
      <c r="U3" s="65">
        <f>S3/R3</f>
        <v>0.70588235294117652</v>
      </c>
    </row>
    <row r="4" spans="1:21">
      <c r="A4" s="58" t="s">
        <v>2</v>
      </c>
      <c r="B4" s="55">
        <v>170</v>
      </c>
      <c r="C4" s="15">
        <v>91</v>
      </c>
      <c r="D4" s="16">
        <f t="shared" ref="D4:D27" si="0">C4-B4</f>
        <v>-79</v>
      </c>
      <c r="E4" s="18">
        <f t="shared" ref="E4:E27" si="1">C4/B4</f>
        <v>0.53529411764705881</v>
      </c>
      <c r="F4" s="11">
        <v>71</v>
      </c>
      <c r="G4" s="12">
        <v>78</v>
      </c>
      <c r="H4" s="19">
        <f t="shared" ref="H4:H27" si="2">G4-F4</f>
        <v>7</v>
      </c>
      <c r="I4" s="24">
        <f t="shared" ref="I4:I27" si="3">G4/F4</f>
        <v>1.0985915492957747</v>
      </c>
      <c r="J4" s="11">
        <v>20</v>
      </c>
      <c r="K4" s="12">
        <v>13</v>
      </c>
      <c r="L4" s="16">
        <f t="shared" ref="L4:L27" si="4">K4-J4</f>
        <v>-7</v>
      </c>
      <c r="M4" s="18">
        <f t="shared" ref="M4:M27" si="5">K4/J4</f>
        <v>0.65</v>
      </c>
      <c r="N4" s="11">
        <v>81</v>
      </c>
      <c r="O4" s="12">
        <v>57</v>
      </c>
      <c r="P4" s="16">
        <f t="shared" ref="P4:P27" si="6">O4-N4</f>
        <v>-24</v>
      </c>
      <c r="Q4" s="18">
        <f t="shared" ref="Q4:Q27" si="7">O4/N4</f>
        <v>0.70370370370370372</v>
      </c>
      <c r="R4" s="11">
        <v>16</v>
      </c>
      <c r="S4" s="12">
        <v>21</v>
      </c>
      <c r="T4" s="19">
        <f t="shared" ref="T4:T27" si="8">S4-R4</f>
        <v>5</v>
      </c>
      <c r="U4" s="20">
        <f t="shared" ref="U4:U27" si="9">S4/R4</f>
        <v>1.3125</v>
      </c>
    </row>
    <row r="5" spans="1:21">
      <c r="A5" s="58" t="s">
        <v>3</v>
      </c>
      <c r="B5" s="55">
        <v>102</v>
      </c>
      <c r="C5" s="15">
        <v>33</v>
      </c>
      <c r="D5" s="16">
        <f t="shared" si="0"/>
        <v>-69</v>
      </c>
      <c r="E5" s="18">
        <f t="shared" si="1"/>
        <v>0.3235294117647059</v>
      </c>
      <c r="F5" s="11">
        <v>15</v>
      </c>
      <c r="G5" s="12">
        <v>17</v>
      </c>
      <c r="H5" s="19">
        <f t="shared" si="2"/>
        <v>2</v>
      </c>
      <c r="I5" s="24">
        <f t="shared" si="3"/>
        <v>1.1333333333333333</v>
      </c>
      <c r="J5" s="11">
        <v>12</v>
      </c>
      <c r="K5" s="12">
        <v>1</v>
      </c>
      <c r="L5" s="16">
        <f t="shared" si="4"/>
        <v>-11</v>
      </c>
      <c r="M5" s="18">
        <f t="shared" si="5"/>
        <v>8.3333333333333329E-2</v>
      </c>
      <c r="N5" s="11">
        <v>31</v>
      </c>
      <c r="O5" s="12">
        <v>9</v>
      </c>
      <c r="P5" s="16">
        <f t="shared" si="6"/>
        <v>-22</v>
      </c>
      <c r="Q5" s="18">
        <f t="shared" si="7"/>
        <v>0.29032258064516131</v>
      </c>
      <c r="R5" s="11">
        <v>3</v>
      </c>
      <c r="S5" s="12">
        <v>33</v>
      </c>
      <c r="T5" s="19">
        <f t="shared" si="8"/>
        <v>30</v>
      </c>
      <c r="U5" s="20">
        <f t="shared" si="9"/>
        <v>11</v>
      </c>
    </row>
    <row r="6" spans="1:21">
      <c r="A6" s="58" t="s">
        <v>4</v>
      </c>
      <c r="B6" s="55">
        <v>418</v>
      </c>
      <c r="C6" s="12">
        <v>147</v>
      </c>
      <c r="D6" s="16">
        <f t="shared" si="0"/>
        <v>-271</v>
      </c>
      <c r="E6" s="18">
        <f t="shared" si="1"/>
        <v>0.35167464114832536</v>
      </c>
      <c r="F6" s="11">
        <v>184</v>
      </c>
      <c r="G6" s="15">
        <v>168</v>
      </c>
      <c r="H6" s="16">
        <f t="shared" si="2"/>
        <v>-16</v>
      </c>
      <c r="I6" s="18">
        <f t="shared" si="3"/>
        <v>0.91304347826086951</v>
      </c>
      <c r="J6" s="11">
        <v>31</v>
      </c>
      <c r="K6" s="12">
        <v>7</v>
      </c>
      <c r="L6" s="16">
        <f t="shared" si="4"/>
        <v>-24</v>
      </c>
      <c r="M6" s="18">
        <f t="shared" si="5"/>
        <v>0.22580645161290322</v>
      </c>
      <c r="N6" s="11">
        <v>254</v>
      </c>
      <c r="O6" s="12">
        <v>166</v>
      </c>
      <c r="P6" s="16">
        <f t="shared" si="6"/>
        <v>-88</v>
      </c>
      <c r="Q6" s="18">
        <f t="shared" si="7"/>
        <v>0.65354330708661412</v>
      </c>
      <c r="R6" s="11">
        <v>33</v>
      </c>
      <c r="S6" s="12">
        <v>23</v>
      </c>
      <c r="T6" s="16">
        <f t="shared" si="8"/>
        <v>-10</v>
      </c>
      <c r="U6" s="17">
        <f t="shared" si="9"/>
        <v>0.69696969696969702</v>
      </c>
    </row>
    <row r="7" spans="1:21">
      <c r="A7" s="58" t="s">
        <v>5</v>
      </c>
      <c r="B7" s="55">
        <v>357</v>
      </c>
      <c r="C7" s="12">
        <v>127</v>
      </c>
      <c r="D7" s="16">
        <f t="shared" si="0"/>
        <v>-230</v>
      </c>
      <c r="E7" s="18">
        <f t="shared" si="1"/>
        <v>0.35574229691876752</v>
      </c>
      <c r="F7" s="11">
        <v>201</v>
      </c>
      <c r="G7" s="15">
        <v>165</v>
      </c>
      <c r="H7" s="16">
        <f t="shared" si="2"/>
        <v>-36</v>
      </c>
      <c r="I7" s="18">
        <f t="shared" si="3"/>
        <v>0.82089552238805974</v>
      </c>
      <c r="J7" s="11">
        <v>24</v>
      </c>
      <c r="K7" s="12">
        <v>9</v>
      </c>
      <c r="L7" s="16">
        <f t="shared" si="4"/>
        <v>-15</v>
      </c>
      <c r="M7" s="18">
        <f t="shared" si="5"/>
        <v>0.375</v>
      </c>
      <c r="N7" s="11">
        <v>148</v>
      </c>
      <c r="O7" s="12">
        <v>72</v>
      </c>
      <c r="P7" s="16">
        <f t="shared" si="6"/>
        <v>-76</v>
      </c>
      <c r="Q7" s="18">
        <f t="shared" si="7"/>
        <v>0.48648648648648651</v>
      </c>
      <c r="R7" s="11">
        <v>19</v>
      </c>
      <c r="S7" s="12">
        <v>19</v>
      </c>
      <c r="T7" s="16">
        <f t="shared" si="8"/>
        <v>0</v>
      </c>
      <c r="U7" s="17">
        <f t="shared" si="9"/>
        <v>1</v>
      </c>
    </row>
    <row r="8" spans="1:21">
      <c r="A8" s="58" t="s">
        <v>6</v>
      </c>
      <c r="B8" s="55">
        <v>171</v>
      </c>
      <c r="C8" s="12">
        <v>58</v>
      </c>
      <c r="D8" s="16">
        <f t="shared" si="0"/>
        <v>-113</v>
      </c>
      <c r="E8" s="18">
        <f t="shared" si="1"/>
        <v>0.33918128654970758</v>
      </c>
      <c r="F8" s="11">
        <v>55</v>
      </c>
      <c r="G8" s="15">
        <v>62</v>
      </c>
      <c r="H8" s="19">
        <f t="shared" si="2"/>
        <v>7</v>
      </c>
      <c r="I8" s="24">
        <f t="shared" si="3"/>
        <v>1.1272727272727272</v>
      </c>
      <c r="J8" s="11">
        <v>12</v>
      </c>
      <c r="K8" s="12">
        <v>2</v>
      </c>
      <c r="L8" s="16">
        <f t="shared" si="4"/>
        <v>-10</v>
      </c>
      <c r="M8" s="18">
        <f t="shared" si="5"/>
        <v>0.16666666666666666</v>
      </c>
      <c r="N8" s="11">
        <v>44</v>
      </c>
      <c r="O8" s="12">
        <v>23</v>
      </c>
      <c r="P8" s="16">
        <f t="shared" si="6"/>
        <v>-21</v>
      </c>
      <c r="Q8" s="18">
        <f t="shared" si="7"/>
        <v>0.52272727272727271</v>
      </c>
      <c r="R8" s="11">
        <v>9</v>
      </c>
      <c r="S8" s="12">
        <v>5</v>
      </c>
      <c r="T8" s="16">
        <f t="shared" si="8"/>
        <v>-4</v>
      </c>
      <c r="U8" s="17">
        <f t="shared" si="9"/>
        <v>0.55555555555555558</v>
      </c>
    </row>
    <row r="9" spans="1:21">
      <c r="A9" s="58" t="s">
        <v>7</v>
      </c>
      <c r="B9" s="55">
        <v>466</v>
      </c>
      <c r="C9" s="12">
        <v>142</v>
      </c>
      <c r="D9" s="16">
        <f t="shared" si="0"/>
        <v>-324</v>
      </c>
      <c r="E9" s="18">
        <f t="shared" si="1"/>
        <v>0.30472103004291845</v>
      </c>
      <c r="F9" s="11">
        <v>260</v>
      </c>
      <c r="G9" s="15">
        <v>246</v>
      </c>
      <c r="H9" s="16">
        <f t="shared" si="2"/>
        <v>-14</v>
      </c>
      <c r="I9" s="18">
        <f t="shared" si="3"/>
        <v>0.94615384615384612</v>
      </c>
      <c r="J9" s="11">
        <v>70</v>
      </c>
      <c r="K9" s="12">
        <v>30</v>
      </c>
      <c r="L9" s="16">
        <f t="shared" si="4"/>
        <v>-40</v>
      </c>
      <c r="M9" s="18">
        <f t="shared" si="5"/>
        <v>0.42857142857142855</v>
      </c>
      <c r="N9" s="11">
        <v>299</v>
      </c>
      <c r="O9" s="12">
        <v>177</v>
      </c>
      <c r="P9" s="16">
        <f t="shared" si="6"/>
        <v>-122</v>
      </c>
      <c r="Q9" s="18">
        <f t="shared" si="7"/>
        <v>0.59197324414715724</v>
      </c>
      <c r="R9" s="11">
        <v>36</v>
      </c>
      <c r="S9" s="12">
        <v>36</v>
      </c>
      <c r="T9" s="16">
        <f t="shared" si="8"/>
        <v>0</v>
      </c>
      <c r="U9" s="17">
        <f t="shared" si="9"/>
        <v>1</v>
      </c>
    </row>
    <row r="10" spans="1:21">
      <c r="A10" s="58" t="s">
        <v>8</v>
      </c>
      <c r="B10" s="55">
        <v>203</v>
      </c>
      <c r="C10" s="15">
        <v>156</v>
      </c>
      <c r="D10" s="16">
        <f t="shared" si="0"/>
        <v>-47</v>
      </c>
      <c r="E10" s="18">
        <f t="shared" si="1"/>
        <v>0.76847290640394084</v>
      </c>
      <c r="F10" s="11">
        <v>46</v>
      </c>
      <c r="G10" s="12">
        <v>48</v>
      </c>
      <c r="H10" s="19">
        <f t="shared" si="2"/>
        <v>2</v>
      </c>
      <c r="I10" s="24">
        <f t="shared" si="3"/>
        <v>1.0434782608695652</v>
      </c>
      <c r="J10" s="11">
        <v>14</v>
      </c>
      <c r="K10" s="12">
        <v>11</v>
      </c>
      <c r="L10" s="16">
        <f t="shared" si="4"/>
        <v>-3</v>
      </c>
      <c r="M10" s="18">
        <f t="shared" si="5"/>
        <v>0.7857142857142857</v>
      </c>
      <c r="N10" s="11">
        <v>69</v>
      </c>
      <c r="O10" s="12">
        <v>35</v>
      </c>
      <c r="P10" s="16">
        <f t="shared" si="6"/>
        <v>-34</v>
      </c>
      <c r="Q10" s="18">
        <f t="shared" si="7"/>
        <v>0.50724637681159424</v>
      </c>
      <c r="R10" s="11">
        <v>10</v>
      </c>
      <c r="S10" s="12">
        <v>5</v>
      </c>
      <c r="T10" s="16">
        <f t="shared" si="8"/>
        <v>-5</v>
      </c>
      <c r="U10" s="17">
        <f t="shared" si="9"/>
        <v>0.5</v>
      </c>
    </row>
    <row r="11" spans="1:21">
      <c r="A11" s="58" t="s">
        <v>9</v>
      </c>
      <c r="B11" s="55">
        <v>873</v>
      </c>
      <c r="C11" s="15">
        <v>395</v>
      </c>
      <c r="D11" s="16">
        <f t="shared" si="0"/>
        <v>-478</v>
      </c>
      <c r="E11" s="18">
        <f t="shared" si="1"/>
        <v>0.45246277205040092</v>
      </c>
      <c r="F11" s="11">
        <v>311</v>
      </c>
      <c r="G11" s="12">
        <v>348</v>
      </c>
      <c r="H11" s="19">
        <f t="shared" si="2"/>
        <v>37</v>
      </c>
      <c r="I11" s="24">
        <f t="shared" si="3"/>
        <v>1.1189710610932475</v>
      </c>
      <c r="J11" s="11">
        <v>125</v>
      </c>
      <c r="K11" s="12">
        <v>34</v>
      </c>
      <c r="L11" s="16">
        <f t="shared" si="4"/>
        <v>-91</v>
      </c>
      <c r="M11" s="18">
        <f t="shared" si="5"/>
        <v>0.27200000000000002</v>
      </c>
      <c r="N11" s="11">
        <v>388</v>
      </c>
      <c r="O11" s="12">
        <v>169</v>
      </c>
      <c r="P11" s="16">
        <f t="shared" si="6"/>
        <v>-219</v>
      </c>
      <c r="Q11" s="18">
        <f t="shared" si="7"/>
        <v>0.43556701030927836</v>
      </c>
      <c r="R11" s="11">
        <v>50</v>
      </c>
      <c r="S11" s="12">
        <v>74</v>
      </c>
      <c r="T11" s="19">
        <f t="shared" si="8"/>
        <v>24</v>
      </c>
      <c r="U11" s="20">
        <f t="shared" si="9"/>
        <v>1.48</v>
      </c>
    </row>
    <row r="12" spans="1:21">
      <c r="A12" s="58" t="s">
        <v>10</v>
      </c>
      <c r="B12" s="55">
        <v>221</v>
      </c>
      <c r="C12" s="15">
        <v>112</v>
      </c>
      <c r="D12" s="16">
        <f t="shared" si="0"/>
        <v>-109</v>
      </c>
      <c r="E12" s="18">
        <f t="shared" si="1"/>
        <v>0.50678733031674206</v>
      </c>
      <c r="F12" s="11">
        <v>35</v>
      </c>
      <c r="G12" s="12">
        <v>50</v>
      </c>
      <c r="H12" s="19">
        <f t="shared" si="2"/>
        <v>15</v>
      </c>
      <c r="I12" s="24">
        <f t="shared" si="3"/>
        <v>1.4285714285714286</v>
      </c>
      <c r="J12" s="11">
        <v>10</v>
      </c>
      <c r="K12" s="12">
        <v>6</v>
      </c>
      <c r="L12" s="16">
        <f t="shared" si="4"/>
        <v>-4</v>
      </c>
      <c r="M12" s="18">
        <f t="shared" si="5"/>
        <v>0.6</v>
      </c>
      <c r="N12" s="11">
        <v>69</v>
      </c>
      <c r="O12" s="12">
        <v>50</v>
      </c>
      <c r="P12" s="16">
        <f t="shared" si="6"/>
        <v>-19</v>
      </c>
      <c r="Q12" s="18">
        <f t="shared" si="7"/>
        <v>0.72463768115942029</v>
      </c>
      <c r="R12" s="11">
        <v>2</v>
      </c>
      <c r="S12" s="12">
        <v>5</v>
      </c>
      <c r="T12" s="19">
        <f t="shared" si="8"/>
        <v>3</v>
      </c>
      <c r="U12" s="20">
        <f t="shared" si="9"/>
        <v>2.5</v>
      </c>
    </row>
    <row r="13" spans="1:21">
      <c r="A13" s="58" t="s">
        <v>11</v>
      </c>
      <c r="B13" s="55">
        <v>69</v>
      </c>
      <c r="C13" s="12">
        <v>19</v>
      </c>
      <c r="D13" s="16">
        <f t="shared" si="0"/>
        <v>-50</v>
      </c>
      <c r="E13" s="18">
        <f t="shared" si="1"/>
        <v>0.27536231884057971</v>
      </c>
      <c r="F13" s="11">
        <v>77</v>
      </c>
      <c r="G13" s="15">
        <v>85</v>
      </c>
      <c r="H13" s="19">
        <f t="shared" si="2"/>
        <v>8</v>
      </c>
      <c r="I13" s="24">
        <f t="shared" si="3"/>
        <v>1.1038961038961039</v>
      </c>
      <c r="J13" s="11">
        <v>11</v>
      </c>
      <c r="K13" s="12">
        <v>7</v>
      </c>
      <c r="L13" s="16">
        <f t="shared" si="4"/>
        <v>-4</v>
      </c>
      <c r="M13" s="18">
        <f t="shared" si="5"/>
        <v>0.63636363636363635</v>
      </c>
      <c r="N13" s="11">
        <v>66</v>
      </c>
      <c r="O13" s="12">
        <v>28</v>
      </c>
      <c r="P13" s="16">
        <f t="shared" si="6"/>
        <v>-38</v>
      </c>
      <c r="Q13" s="18">
        <f t="shared" si="7"/>
        <v>0.42424242424242425</v>
      </c>
      <c r="R13" s="11">
        <v>12</v>
      </c>
      <c r="S13" s="12">
        <v>9</v>
      </c>
      <c r="T13" s="16">
        <f t="shared" si="8"/>
        <v>-3</v>
      </c>
      <c r="U13" s="17">
        <f t="shared" si="9"/>
        <v>0.75</v>
      </c>
    </row>
    <row r="14" spans="1:21">
      <c r="A14" s="58" t="s">
        <v>12</v>
      </c>
      <c r="B14" s="55">
        <v>268</v>
      </c>
      <c r="C14" s="15">
        <v>112</v>
      </c>
      <c r="D14" s="16">
        <f t="shared" si="0"/>
        <v>-156</v>
      </c>
      <c r="E14" s="18">
        <f t="shared" si="1"/>
        <v>0.41791044776119401</v>
      </c>
      <c r="F14" s="11">
        <v>76</v>
      </c>
      <c r="G14" s="12">
        <v>64</v>
      </c>
      <c r="H14" s="16">
        <f t="shared" si="2"/>
        <v>-12</v>
      </c>
      <c r="I14" s="18">
        <f t="shared" si="3"/>
        <v>0.84210526315789469</v>
      </c>
      <c r="J14" s="11">
        <v>6</v>
      </c>
      <c r="K14" s="12">
        <v>4</v>
      </c>
      <c r="L14" s="16">
        <f t="shared" si="4"/>
        <v>-2</v>
      </c>
      <c r="M14" s="18">
        <f t="shared" si="5"/>
        <v>0.66666666666666663</v>
      </c>
      <c r="N14" s="11">
        <v>152</v>
      </c>
      <c r="O14" s="12">
        <v>75</v>
      </c>
      <c r="P14" s="16">
        <f t="shared" si="6"/>
        <v>-77</v>
      </c>
      <c r="Q14" s="18">
        <f t="shared" si="7"/>
        <v>0.49342105263157893</v>
      </c>
      <c r="R14" s="11">
        <v>14</v>
      </c>
      <c r="S14" s="12">
        <v>13</v>
      </c>
      <c r="T14" s="16">
        <f t="shared" si="8"/>
        <v>-1</v>
      </c>
      <c r="U14" s="17">
        <f t="shared" si="9"/>
        <v>0.9285714285714286</v>
      </c>
    </row>
    <row r="15" spans="1:21">
      <c r="A15" s="58" t="s">
        <v>13</v>
      </c>
      <c r="B15" s="55">
        <v>89</v>
      </c>
      <c r="C15" s="15">
        <v>87</v>
      </c>
      <c r="D15" s="16">
        <f t="shared" si="0"/>
        <v>-2</v>
      </c>
      <c r="E15" s="18">
        <f t="shared" si="1"/>
        <v>0.97752808988764039</v>
      </c>
      <c r="F15" s="11">
        <v>13</v>
      </c>
      <c r="G15" s="12">
        <v>11</v>
      </c>
      <c r="H15" s="16">
        <f t="shared" si="2"/>
        <v>-2</v>
      </c>
      <c r="I15" s="18">
        <f t="shared" si="3"/>
        <v>0.84615384615384615</v>
      </c>
      <c r="J15" s="11">
        <v>6</v>
      </c>
      <c r="K15" s="12">
        <v>4</v>
      </c>
      <c r="L15" s="16">
        <f t="shared" si="4"/>
        <v>-2</v>
      </c>
      <c r="M15" s="18">
        <f t="shared" si="5"/>
        <v>0.66666666666666663</v>
      </c>
      <c r="N15" s="11">
        <v>39</v>
      </c>
      <c r="O15" s="12">
        <v>24</v>
      </c>
      <c r="P15" s="16">
        <f t="shared" si="6"/>
        <v>-15</v>
      </c>
      <c r="Q15" s="18">
        <f t="shared" si="7"/>
        <v>0.61538461538461542</v>
      </c>
      <c r="R15" s="11">
        <v>5</v>
      </c>
      <c r="S15" s="12">
        <v>12</v>
      </c>
      <c r="T15" s="19">
        <f t="shared" si="8"/>
        <v>7</v>
      </c>
      <c r="U15" s="20">
        <f t="shared" si="9"/>
        <v>2.4</v>
      </c>
    </row>
    <row r="16" spans="1:21">
      <c r="A16" s="58" t="s">
        <v>14</v>
      </c>
      <c r="B16" s="55">
        <v>335</v>
      </c>
      <c r="C16" s="15">
        <v>157</v>
      </c>
      <c r="D16" s="16">
        <f t="shared" si="0"/>
        <v>-178</v>
      </c>
      <c r="E16" s="18">
        <f t="shared" si="1"/>
        <v>0.46865671641791046</v>
      </c>
      <c r="F16" s="11">
        <v>117</v>
      </c>
      <c r="G16" s="12">
        <v>171</v>
      </c>
      <c r="H16" s="19">
        <f t="shared" si="2"/>
        <v>54</v>
      </c>
      <c r="I16" s="24">
        <f t="shared" si="3"/>
        <v>1.4615384615384615</v>
      </c>
      <c r="J16" s="11">
        <v>53</v>
      </c>
      <c r="K16" s="12">
        <v>22</v>
      </c>
      <c r="L16" s="16">
        <f t="shared" si="4"/>
        <v>-31</v>
      </c>
      <c r="M16" s="18">
        <f t="shared" si="5"/>
        <v>0.41509433962264153</v>
      </c>
      <c r="N16" s="11">
        <v>129</v>
      </c>
      <c r="O16" s="12">
        <v>72</v>
      </c>
      <c r="P16" s="16">
        <f t="shared" si="6"/>
        <v>-57</v>
      </c>
      <c r="Q16" s="18">
        <f t="shared" si="7"/>
        <v>0.55813953488372092</v>
      </c>
      <c r="R16" s="11">
        <v>30</v>
      </c>
      <c r="S16" s="12">
        <v>25</v>
      </c>
      <c r="T16" s="16">
        <f t="shared" si="8"/>
        <v>-5</v>
      </c>
      <c r="U16" s="17">
        <f t="shared" si="9"/>
        <v>0.83333333333333337</v>
      </c>
    </row>
    <row r="17" spans="1:21">
      <c r="A17" s="58" t="s">
        <v>15</v>
      </c>
      <c r="B17" s="55">
        <v>747</v>
      </c>
      <c r="C17" s="15">
        <v>349</v>
      </c>
      <c r="D17" s="16">
        <f t="shared" si="0"/>
        <v>-398</v>
      </c>
      <c r="E17" s="18">
        <f t="shared" si="1"/>
        <v>0.46720214190093706</v>
      </c>
      <c r="F17" s="11">
        <v>271</v>
      </c>
      <c r="G17" s="12">
        <v>328</v>
      </c>
      <c r="H17" s="19">
        <f t="shared" si="2"/>
        <v>57</v>
      </c>
      <c r="I17" s="24">
        <f t="shared" si="3"/>
        <v>1.2103321033210332</v>
      </c>
      <c r="J17" s="11">
        <v>84</v>
      </c>
      <c r="K17" s="12">
        <v>34</v>
      </c>
      <c r="L17" s="16">
        <f t="shared" si="4"/>
        <v>-50</v>
      </c>
      <c r="M17" s="18">
        <f t="shared" si="5"/>
        <v>0.40476190476190477</v>
      </c>
      <c r="N17" s="11">
        <v>269</v>
      </c>
      <c r="O17" s="12">
        <v>138</v>
      </c>
      <c r="P17" s="16">
        <f t="shared" si="6"/>
        <v>-131</v>
      </c>
      <c r="Q17" s="18">
        <f t="shared" si="7"/>
        <v>0.51301115241635686</v>
      </c>
      <c r="R17" s="11">
        <v>76</v>
      </c>
      <c r="S17" s="12">
        <v>63</v>
      </c>
      <c r="T17" s="16">
        <f t="shared" si="8"/>
        <v>-13</v>
      </c>
      <c r="U17" s="17">
        <f t="shared" si="9"/>
        <v>0.82894736842105265</v>
      </c>
    </row>
    <row r="18" spans="1:21">
      <c r="A18" s="58" t="s">
        <v>25</v>
      </c>
      <c r="B18" s="55">
        <v>320</v>
      </c>
      <c r="C18" s="15">
        <v>136</v>
      </c>
      <c r="D18" s="16">
        <f t="shared" si="0"/>
        <v>-184</v>
      </c>
      <c r="E18" s="18">
        <f t="shared" si="1"/>
        <v>0.42499999999999999</v>
      </c>
      <c r="F18" s="11">
        <v>74</v>
      </c>
      <c r="G18" s="12">
        <v>80</v>
      </c>
      <c r="H18" s="19">
        <f t="shared" si="2"/>
        <v>6</v>
      </c>
      <c r="I18" s="24">
        <f t="shared" si="3"/>
        <v>1.0810810810810811</v>
      </c>
      <c r="J18" s="11">
        <v>30</v>
      </c>
      <c r="K18" s="12">
        <v>6</v>
      </c>
      <c r="L18" s="16">
        <f t="shared" si="4"/>
        <v>-24</v>
      </c>
      <c r="M18" s="18">
        <f t="shared" si="5"/>
        <v>0.2</v>
      </c>
      <c r="N18" s="11">
        <v>83</v>
      </c>
      <c r="O18" s="12">
        <v>51</v>
      </c>
      <c r="P18" s="16">
        <f t="shared" si="6"/>
        <v>-32</v>
      </c>
      <c r="Q18" s="18">
        <f t="shared" si="7"/>
        <v>0.61445783132530118</v>
      </c>
      <c r="R18" s="11">
        <v>15</v>
      </c>
      <c r="S18" s="12">
        <v>15</v>
      </c>
      <c r="T18" s="16">
        <f t="shared" si="8"/>
        <v>0</v>
      </c>
      <c r="U18" s="17">
        <f t="shared" si="9"/>
        <v>1</v>
      </c>
    </row>
    <row r="19" spans="1:21">
      <c r="A19" s="58" t="s">
        <v>16</v>
      </c>
      <c r="B19" s="55">
        <v>481</v>
      </c>
      <c r="C19" s="12">
        <v>196</v>
      </c>
      <c r="D19" s="16">
        <f t="shared" si="0"/>
        <v>-285</v>
      </c>
      <c r="E19" s="18">
        <f t="shared" si="1"/>
        <v>0.40748440748440751</v>
      </c>
      <c r="F19" s="11">
        <v>189</v>
      </c>
      <c r="G19" s="15">
        <v>227</v>
      </c>
      <c r="H19" s="19">
        <f t="shared" si="2"/>
        <v>38</v>
      </c>
      <c r="I19" s="24">
        <f t="shared" si="3"/>
        <v>1.2010582010582012</v>
      </c>
      <c r="J19" s="11">
        <v>49</v>
      </c>
      <c r="K19" s="12">
        <v>22</v>
      </c>
      <c r="L19" s="16">
        <f t="shared" si="4"/>
        <v>-27</v>
      </c>
      <c r="M19" s="18">
        <f t="shared" si="5"/>
        <v>0.44897959183673469</v>
      </c>
      <c r="N19" s="11">
        <v>252</v>
      </c>
      <c r="O19" s="12">
        <v>103</v>
      </c>
      <c r="P19" s="16">
        <f t="shared" si="6"/>
        <v>-149</v>
      </c>
      <c r="Q19" s="18">
        <f t="shared" si="7"/>
        <v>0.40873015873015872</v>
      </c>
      <c r="R19" s="11">
        <v>54</v>
      </c>
      <c r="S19" s="12">
        <v>19</v>
      </c>
      <c r="T19" s="16">
        <f t="shared" si="8"/>
        <v>-35</v>
      </c>
      <c r="U19" s="17">
        <f t="shared" si="9"/>
        <v>0.35185185185185186</v>
      </c>
    </row>
    <row r="20" spans="1:21">
      <c r="A20" s="58" t="s">
        <v>17</v>
      </c>
      <c r="B20" s="55">
        <v>128</v>
      </c>
      <c r="C20" s="12">
        <v>55</v>
      </c>
      <c r="D20" s="16">
        <f t="shared" si="0"/>
        <v>-73</v>
      </c>
      <c r="E20" s="18">
        <f t="shared" si="1"/>
        <v>0.4296875</v>
      </c>
      <c r="F20" s="11">
        <v>48</v>
      </c>
      <c r="G20" s="15">
        <v>66</v>
      </c>
      <c r="H20" s="19">
        <f t="shared" si="2"/>
        <v>18</v>
      </c>
      <c r="I20" s="24">
        <f t="shared" si="3"/>
        <v>1.375</v>
      </c>
      <c r="J20" s="11">
        <v>20</v>
      </c>
      <c r="K20" s="12">
        <v>8</v>
      </c>
      <c r="L20" s="16">
        <f t="shared" si="4"/>
        <v>-12</v>
      </c>
      <c r="M20" s="18">
        <f t="shared" si="5"/>
        <v>0.4</v>
      </c>
      <c r="N20" s="11">
        <v>36</v>
      </c>
      <c r="O20" s="12">
        <v>39</v>
      </c>
      <c r="P20" s="19">
        <f t="shared" si="6"/>
        <v>3</v>
      </c>
      <c r="Q20" s="24">
        <f t="shared" si="7"/>
        <v>1.0833333333333333</v>
      </c>
      <c r="R20" s="11">
        <v>19</v>
      </c>
      <c r="S20" s="12">
        <v>19</v>
      </c>
      <c r="T20" s="16">
        <f t="shared" si="8"/>
        <v>0</v>
      </c>
      <c r="U20" s="17">
        <f t="shared" si="9"/>
        <v>1</v>
      </c>
    </row>
    <row r="21" spans="1:21">
      <c r="A21" s="58" t="s">
        <v>18</v>
      </c>
      <c r="B21" s="55">
        <v>126</v>
      </c>
      <c r="C21" s="12">
        <v>39</v>
      </c>
      <c r="D21" s="16">
        <f t="shared" si="0"/>
        <v>-87</v>
      </c>
      <c r="E21" s="18">
        <f t="shared" si="1"/>
        <v>0.30952380952380953</v>
      </c>
      <c r="F21" s="11">
        <v>45</v>
      </c>
      <c r="G21" s="15">
        <v>55</v>
      </c>
      <c r="H21" s="19">
        <f t="shared" si="2"/>
        <v>10</v>
      </c>
      <c r="I21" s="24">
        <f t="shared" si="3"/>
        <v>1.2222222222222223</v>
      </c>
      <c r="J21" s="11">
        <v>13</v>
      </c>
      <c r="K21" s="12">
        <v>3</v>
      </c>
      <c r="L21" s="16">
        <f t="shared" si="4"/>
        <v>-10</v>
      </c>
      <c r="M21" s="18">
        <f t="shared" si="5"/>
        <v>0.23076923076923078</v>
      </c>
      <c r="N21" s="11">
        <v>73</v>
      </c>
      <c r="O21" s="12">
        <v>49</v>
      </c>
      <c r="P21" s="16">
        <f t="shared" si="6"/>
        <v>-24</v>
      </c>
      <c r="Q21" s="18">
        <f t="shared" si="7"/>
        <v>0.67123287671232879</v>
      </c>
      <c r="R21" s="11">
        <v>3</v>
      </c>
      <c r="S21" s="12">
        <v>9</v>
      </c>
      <c r="T21" s="19">
        <f t="shared" si="8"/>
        <v>6</v>
      </c>
      <c r="U21" s="20">
        <f t="shared" si="9"/>
        <v>3</v>
      </c>
    </row>
    <row r="22" spans="1:21">
      <c r="A22" s="58" t="s">
        <v>19</v>
      </c>
      <c r="B22" s="55">
        <v>607</v>
      </c>
      <c r="C22" s="15">
        <v>216</v>
      </c>
      <c r="D22" s="16">
        <f t="shared" si="0"/>
        <v>-391</v>
      </c>
      <c r="E22" s="18">
        <f t="shared" si="1"/>
        <v>0.35584843492586493</v>
      </c>
      <c r="F22" s="11">
        <v>199</v>
      </c>
      <c r="G22" s="12">
        <v>189</v>
      </c>
      <c r="H22" s="16">
        <f t="shared" si="2"/>
        <v>-10</v>
      </c>
      <c r="I22" s="18">
        <f t="shared" si="3"/>
        <v>0.94974874371859297</v>
      </c>
      <c r="J22" s="11">
        <v>53</v>
      </c>
      <c r="K22" s="12">
        <v>19</v>
      </c>
      <c r="L22" s="16">
        <f t="shared" si="4"/>
        <v>-34</v>
      </c>
      <c r="M22" s="18">
        <f t="shared" si="5"/>
        <v>0.35849056603773582</v>
      </c>
      <c r="N22" s="11">
        <v>262</v>
      </c>
      <c r="O22" s="12">
        <v>127</v>
      </c>
      <c r="P22" s="16">
        <f t="shared" si="6"/>
        <v>-135</v>
      </c>
      <c r="Q22" s="18">
        <f t="shared" si="7"/>
        <v>0.48473282442748089</v>
      </c>
      <c r="R22" s="11">
        <v>54</v>
      </c>
      <c r="S22" s="12">
        <v>42</v>
      </c>
      <c r="T22" s="16">
        <f t="shared" si="8"/>
        <v>-12</v>
      </c>
      <c r="U22" s="17">
        <f t="shared" si="9"/>
        <v>0.77777777777777779</v>
      </c>
    </row>
    <row r="23" spans="1:21">
      <c r="A23" s="58" t="s">
        <v>20</v>
      </c>
      <c r="B23" s="55">
        <v>226</v>
      </c>
      <c r="C23" s="15">
        <v>114</v>
      </c>
      <c r="D23" s="16">
        <f t="shared" si="0"/>
        <v>-112</v>
      </c>
      <c r="E23" s="18">
        <f t="shared" si="1"/>
        <v>0.50442477876106195</v>
      </c>
      <c r="F23" s="11">
        <v>90</v>
      </c>
      <c r="G23" s="12">
        <v>96</v>
      </c>
      <c r="H23" s="19">
        <f t="shared" si="2"/>
        <v>6</v>
      </c>
      <c r="I23" s="24">
        <f t="shared" si="3"/>
        <v>1.0666666666666667</v>
      </c>
      <c r="J23" s="11">
        <v>13</v>
      </c>
      <c r="K23" s="12">
        <v>3</v>
      </c>
      <c r="L23" s="16">
        <f t="shared" si="4"/>
        <v>-10</v>
      </c>
      <c r="M23" s="18">
        <f t="shared" si="5"/>
        <v>0.23076923076923078</v>
      </c>
      <c r="N23" s="11">
        <v>90</v>
      </c>
      <c r="O23" s="12">
        <v>35</v>
      </c>
      <c r="P23" s="16">
        <f t="shared" si="6"/>
        <v>-55</v>
      </c>
      <c r="Q23" s="18">
        <f t="shared" si="7"/>
        <v>0.3888888888888889</v>
      </c>
      <c r="R23" s="11">
        <v>9</v>
      </c>
      <c r="S23" s="12">
        <v>5</v>
      </c>
      <c r="T23" s="16">
        <f t="shared" si="8"/>
        <v>-4</v>
      </c>
      <c r="U23" s="17">
        <f t="shared" si="9"/>
        <v>0.55555555555555558</v>
      </c>
    </row>
    <row r="24" spans="1:21">
      <c r="A24" s="58" t="s">
        <v>21</v>
      </c>
      <c r="B24" s="55">
        <v>409</v>
      </c>
      <c r="C24" s="12">
        <v>135</v>
      </c>
      <c r="D24" s="16">
        <f t="shared" si="0"/>
        <v>-274</v>
      </c>
      <c r="E24" s="18">
        <f t="shared" si="1"/>
        <v>0.33007334963325186</v>
      </c>
      <c r="F24" s="11">
        <v>201</v>
      </c>
      <c r="G24" s="15">
        <v>195</v>
      </c>
      <c r="H24" s="16">
        <f t="shared" si="2"/>
        <v>-6</v>
      </c>
      <c r="I24" s="18">
        <f t="shared" si="3"/>
        <v>0.97014925373134331</v>
      </c>
      <c r="J24" s="11">
        <v>43</v>
      </c>
      <c r="K24" s="12">
        <v>13</v>
      </c>
      <c r="L24" s="16">
        <f t="shared" si="4"/>
        <v>-30</v>
      </c>
      <c r="M24" s="18">
        <f t="shared" si="5"/>
        <v>0.30232558139534882</v>
      </c>
      <c r="N24" s="11">
        <v>254</v>
      </c>
      <c r="O24" s="12">
        <v>87</v>
      </c>
      <c r="P24" s="16">
        <f t="shared" si="6"/>
        <v>-167</v>
      </c>
      <c r="Q24" s="18">
        <f t="shared" si="7"/>
        <v>0.34251968503937008</v>
      </c>
      <c r="R24" s="11">
        <v>27</v>
      </c>
      <c r="S24" s="12">
        <v>18</v>
      </c>
      <c r="T24" s="16">
        <f t="shared" si="8"/>
        <v>-9</v>
      </c>
      <c r="U24" s="17">
        <f t="shared" si="9"/>
        <v>0.66666666666666663</v>
      </c>
    </row>
    <row r="25" spans="1:21">
      <c r="A25" s="58" t="s">
        <v>22</v>
      </c>
      <c r="B25" s="55">
        <v>281</v>
      </c>
      <c r="C25" s="12">
        <v>120</v>
      </c>
      <c r="D25" s="16">
        <f t="shared" si="0"/>
        <v>-161</v>
      </c>
      <c r="E25" s="18">
        <f t="shared" si="1"/>
        <v>0.42704626334519574</v>
      </c>
      <c r="F25" s="11">
        <v>130</v>
      </c>
      <c r="G25" s="15">
        <v>122</v>
      </c>
      <c r="H25" s="16">
        <f t="shared" si="2"/>
        <v>-8</v>
      </c>
      <c r="I25" s="18">
        <f t="shared" si="3"/>
        <v>0.93846153846153846</v>
      </c>
      <c r="J25" s="11">
        <v>27</v>
      </c>
      <c r="K25" s="12">
        <v>4</v>
      </c>
      <c r="L25" s="16">
        <f t="shared" si="4"/>
        <v>-23</v>
      </c>
      <c r="M25" s="18">
        <f t="shared" si="5"/>
        <v>0.14814814814814814</v>
      </c>
      <c r="N25" s="11">
        <v>110</v>
      </c>
      <c r="O25" s="12">
        <v>65</v>
      </c>
      <c r="P25" s="16">
        <f t="shared" si="6"/>
        <v>-45</v>
      </c>
      <c r="Q25" s="18">
        <f t="shared" si="7"/>
        <v>0.59090909090909094</v>
      </c>
      <c r="R25" s="11">
        <v>22</v>
      </c>
      <c r="S25" s="12">
        <v>22</v>
      </c>
      <c r="T25" s="16">
        <f t="shared" si="8"/>
        <v>0</v>
      </c>
      <c r="U25" s="17">
        <f t="shared" si="9"/>
        <v>1</v>
      </c>
    </row>
    <row r="26" spans="1:21">
      <c r="A26" s="58" t="s">
        <v>23</v>
      </c>
      <c r="B26" s="55">
        <v>13452</v>
      </c>
      <c r="C26" s="12">
        <v>7970</v>
      </c>
      <c r="D26" s="16">
        <f t="shared" si="0"/>
        <v>-5482</v>
      </c>
      <c r="E26" s="18">
        <f t="shared" si="1"/>
        <v>0.5924769550996134</v>
      </c>
      <c r="F26" s="11">
        <v>9807</v>
      </c>
      <c r="G26" s="15">
        <v>11001</v>
      </c>
      <c r="H26" s="19">
        <f t="shared" si="2"/>
        <v>1194</v>
      </c>
      <c r="I26" s="24">
        <f t="shared" si="3"/>
        <v>1.1217497705720403</v>
      </c>
      <c r="J26" s="11">
        <v>2382</v>
      </c>
      <c r="K26" s="12">
        <v>1226</v>
      </c>
      <c r="L26" s="16">
        <f t="shared" si="4"/>
        <v>-1156</v>
      </c>
      <c r="M26" s="18">
        <f t="shared" si="5"/>
        <v>0.5146935348446684</v>
      </c>
      <c r="N26" s="11">
        <v>4971</v>
      </c>
      <c r="O26" s="12">
        <v>2895</v>
      </c>
      <c r="P26" s="16">
        <f t="shared" si="6"/>
        <v>-2076</v>
      </c>
      <c r="Q26" s="18">
        <f t="shared" si="7"/>
        <v>0.58237779118889554</v>
      </c>
      <c r="R26" s="11">
        <v>1207</v>
      </c>
      <c r="S26" s="12">
        <v>1135</v>
      </c>
      <c r="T26" s="16">
        <f t="shared" si="8"/>
        <v>-72</v>
      </c>
      <c r="U26" s="17">
        <f t="shared" si="9"/>
        <v>0.94034797017398508</v>
      </c>
    </row>
    <row r="27" spans="1:21" ht="13.5" thickBot="1">
      <c r="A27" s="59" t="s">
        <v>24</v>
      </c>
      <c r="B27" s="56">
        <v>148</v>
      </c>
      <c r="C27" s="34">
        <v>57</v>
      </c>
      <c r="D27" s="29">
        <f t="shared" si="0"/>
        <v>-91</v>
      </c>
      <c r="E27" s="30">
        <f t="shared" si="1"/>
        <v>0.38513513513513514</v>
      </c>
      <c r="F27" s="13">
        <v>40</v>
      </c>
      <c r="G27" s="14">
        <v>53</v>
      </c>
      <c r="H27" s="25">
        <f t="shared" si="2"/>
        <v>13</v>
      </c>
      <c r="I27" s="31">
        <f t="shared" si="3"/>
        <v>1.325</v>
      </c>
      <c r="J27" s="13">
        <v>9</v>
      </c>
      <c r="K27" s="14">
        <v>9</v>
      </c>
      <c r="L27" s="29">
        <f t="shared" si="4"/>
        <v>0</v>
      </c>
      <c r="M27" s="30">
        <f t="shared" si="5"/>
        <v>1</v>
      </c>
      <c r="N27" s="13">
        <v>74</v>
      </c>
      <c r="O27" s="14">
        <v>45</v>
      </c>
      <c r="P27" s="29">
        <f t="shared" si="6"/>
        <v>-29</v>
      </c>
      <c r="Q27" s="30">
        <f t="shared" si="7"/>
        <v>0.60810810810810811</v>
      </c>
      <c r="R27" s="13">
        <v>10</v>
      </c>
      <c r="S27" s="14">
        <v>12</v>
      </c>
      <c r="T27" s="25">
        <f t="shared" si="8"/>
        <v>2</v>
      </c>
      <c r="U27" s="26">
        <f t="shared" si="9"/>
        <v>1.2</v>
      </c>
    </row>
    <row r="28" spans="1:21" s="23" customFormat="1" ht="13.5" thickBot="1">
      <c r="A28" s="66" t="s">
        <v>56</v>
      </c>
      <c r="B28" s="35">
        <f>SUM(B3:B27)</f>
        <v>20860</v>
      </c>
      <c r="C28" s="36">
        <f>SUM(C3:C27)</f>
        <v>11113</v>
      </c>
      <c r="D28" s="37">
        <f>C28-B28</f>
        <v>-9747</v>
      </c>
      <c r="E28" s="38">
        <f>C28/B28</f>
        <v>0.53274209012464047</v>
      </c>
      <c r="F28" s="28">
        <f>SUM(F3:F27)</f>
        <v>12644</v>
      </c>
      <c r="G28" s="21">
        <f>SUM(G3:G27)</f>
        <v>14012</v>
      </c>
      <c r="H28" s="32">
        <f>G28-F28</f>
        <v>1368</v>
      </c>
      <c r="I28" s="33">
        <f>G28/F28</f>
        <v>1.1081936096172098</v>
      </c>
      <c r="J28" s="28">
        <f>SUM(J3:J27)</f>
        <v>3141</v>
      </c>
      <c r="K28" s="21">
        <f>SUM(K3:K27)</f>
        <v>1504</v>
      </c>
      <c r="L28" s="22">
        <f>K28-J28</f>
        <v>-1637</v>
      </c>
      <c r="M28" s="27">
        <f>K28/J28</f>
        <v>0.47882839859917226</v>
      </c>
      <c r="N28" s="28">
        <f>SUM(N3:N27)</f>
        <v>8345</v>
      </c>
      <c r="O28" s="21">
        <f>SUM(O3:O27)</f>
        <v>4642</v>
      </c>
      <c r="P28" s="22">
        <f>O28-N28</f>
        <v>-3703</v>
      </c>
      <c r="Q28" s="27">
        <f>O28/N28</f>
        <v>0.55626123427201912</v>
      </c>
      <c r="R28" s="28">
        <f>SUM(R3:R27)</f>
        <v>1752</v>
      </c>
      <c r="S28" s="21">
        <f>SUM(S3:S27)</f>
        <v>1651</v>
      </c>
      <c r="T28" s="22">
        <f>S28-R28</f>
        <v>-101</v>
      </c>
      <c r="U28" s="27">
        <f>S28/R28</f>
        <v>0.94235159817351599</v>
      </c>
    </row>
    <row r="33" spans="2:14">
      <c r="B33" s="41" t="s">
        <v>57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>
      <c r="B34" s="41" t="s">
        <v>59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</sheetData>
  <mergeCells count="13">
    <mergeCell ref="A1:A2"/>
    <mergeCell ref="U1:U2"/>
    <mergeCell ref="T1:T2"/>
    <mergeCell ref="B33:N33"/>
    <mergeCell ref="B34:N34"/>
    <mergeCell ref="D1:D2"/>
    <mergeCell ref="H1:H2"/>
    <mergeCell ref="L1:L2"/>
    <mergeCell ref="P1:P2"/>
    <mergeCell ref="E1:E2"/>
    <mergeCell ref="I1:I2"/>
    <mergeCell ref="M1:M2"/>
    <mergeCell ref="Q1:Q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Adatbázis</vt:lpstr>
      <vt:lpstr>Változás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Political Capital</dc:creator>
  <cp:lastModifiedBy>Kitudja</cp:lastModifiedBy>
  <dcterms:created xsi:type="dcterms:W3CDTF">2015-02-23T15:05:49Z</dcterms:created>
  <dcterms:modified xsi:type="dcterms:W3CDTF">2015-03-04T08:25:15Z</dcterms:modified>
</cp:coreProperties>
</file>